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zmatas\Documents\web\"/>
    </mc:Choice>
  </mc:AlternateContent>
  <xr:revisionPtr revIDLastSave="0" documentId="8_{E26051DA-D57E-466F-8DB8-3F371D33810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45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E285" i="9" s="1"/>
  <c r="B285" i="9" s="1"/>
  <c r="G285" i="9"/>
  <c r="F285" i="9"/>
  <c r="H284" i="9"/>
  <c r="G284" i="9"/>
  <c r="F284" i="9"/>
  <c r="H283" i="9"/>
  <c r="G283" i="9"/>
  <c r="F283" i="9"/>
  <c r="F282" i="9"/>
  <c r="H281" i="9"/>
  <c r="E281" i="9" s="1"/>
  <c r="G281" i="9"/>
  <c r="F281" i="9"/>
  <c r="B281" i="9"/>
  <c r="H280" i="9"/>
  <c r="G280" i="9"/>
  <c r="F280" i="9"/>
  <c r="E280" i="9"/>
  <c r="B280" i="9" s="1"/>
  <c r="H279" i="9"/>
  <c r="G279" i="9"/>
  <c r="F279" i="9"/>
  <c r="F278" i="9"/>
  <c r="F275" i="9" s="1"/>
  <c r="F277" i="9"/>
  <c r="F276"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M265" i="9"/>
  <c r="F265" i="9" s="1"/>
  <c r="L265" i="9"/>
  <c r="E265" i="9"/>
  <c r="B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E247" i="9"/>
  <c r="B247" i="9"/>
  <c r="M246" i="9"/>
  <c r="L246" i="9"/>
  <c r="F246" i="9" s="1"/>
  <c r="E246" i="9"/>
  <c r="B246" i="9" s="1"/>
  <c r="M245" i="9"/>
  <c r="F245" i="9" s="1"/>
  <c r="B245" i="9" s="1"/>
  <c r="L245" i="9"/>
  <c r="E245" i="9"/>
  <c r="M244" i="9"/>
  <c r="L244" i="9"/>
  <c r="F244" i="9"/>
  <c r="E244" i="9"/>
  <c r="M243" i="9"/>
  <c r="L243" i="9"/>
  <c r="F243" i="9"/>
  <c r="B243" i="9" s="1"/>
  <c r="E243" i="9"/>
  <c r="M242" i="9"/>
  <c r="L242" i="9"/>
  <c r="F242" i="9" s="1"/>
  <c r="E242" i="9"/>
  <c r="M241" i="9"/>
  <c r="L241" i="9"/>
  <c r="F241" i="9"/>
  <c r="E241" i="9"/>
  <c r="M240" i="9"/>
  <c r="L240" i="9"/>
  <c r="F240" i="9" s="1"/>
  <c r="E240" i="9"/>
  <c r="M239" i="9"/>
  <c r="L239" i="9"/>
  <c r="E239" i="9"/>
  <c r="M238" i="9"/>
  <c r="L238" i="9"/>
  <c r="E238" i="9"/>
  <c r="M237" i="9"/>
  <c r="F237" i="9" s="1"/>
  <c r="L237" i="9"/>
  <c r="E237" i="9"/>
  <c r="B237" i="9"/>
  <c r="M236" i="9"/>
  <c r="L236" i="9"/>
  <c r="F236" i="9"/>
  <c r="E236" i="9"/>
  <c r="B236" i="9" s="1"/>
  <c r="M235" i="9"/>
  <c r="L235" i="9"/>
  <c r="F235" i="9"/>
  <c r="B235" i="9" s="1"/>
  <c r="E235" i="9"/>
  <c r="M234" i="9"/>
  <c r="L234" i="9"/>
  <c r="F234" i="9" s="1"/>
  <c r="E234" i="9"/>
  <c r="B234" i="9" s="1"/>
  <c r="M233" i="9"/>
  <c r="L233" i="9"/>
  <c r="F233" i="9"/>
  <c r="E233" i="9"/>
  <c r="B233" i="9" s="1"/>
  <c r="M232" i="9"/>
  <c r="L232" i="9"/>
  <c r="F232" i="9" s="1"/>
  <c r="E232" i="9"/>
  <c r="M231" i="9"/>
  <c r="L231" i="9"/>
  <c r="F231" i="9" s="1"/>
  <c r="B231" i="9" s="1"/>
  <c r="E231" i="9"/>
  <c r="M230" i="9"/>
  <c r="L230" i="9"/>
  <c r="E230" i="9"/>
  <c r="M229" i="9"/>
  <c r="F229" i="9" s="1"/>
  <c r="L229" i="9"/>
  <c r="E229" i="9"/>
  <c r="M228" i="9"/>
  <c r="L228" i="9"/>
  <c r="F228" i="9"/>
  <c r="E228" i="9"/>
  <c r="M227" i="9"/>
  <c r="L227" i="9"/>
  <c r="F227" i="9"/>
  <c r="B227" i="9" s="1"/>
  <c r="E227" i="9"/>
  <c r="M226" i="9"/>
  <c r="L226" i="9"/>
  <c r="F226" i="9" s="1"/>
  <c r="E226" i="9"/>
  <c r="H225" i="9"/>
  <c r="E225" i="9" s="1"/>
  <c r="G225" i="9"/>
  <c r="F225" i="9"/>
  <c r="M224" i="9"/>
  <c r="L224" i="9"/>
  <c r="F224" i="9" s="1"/>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F159" i="9"/>
  <c r="B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B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H143" i="9"/>
  <c r="G143" i="9"/>
  <c r="F143"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F69" i="9"/>
  <c r="H68" i="9"/>
  <c r="G68" i="9"/>
  <c r="F68" i="9"/>
  <c r="E68" i="9"/>
  <c r="B68" i="9" s="1"/>
  <c r="H67" i="9"/>
  <c r="G67" i="9"/>
  <c r="E67" i="9" s="1"/>
  <c r="B67" i="9" s="1"/>
  <c r="F67" i="9"/>
  <c r="H66" i="9"/>
  <c r="G66" i="9"/>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H43" i="9"/>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E274" i="9" s="1"/>
  <c r="I3" i="9"/>
  <c r="H3" i="9"/>
  <c r="G3" i="9"/>
  <c r="D101" i="8"/>
  <c r="I36" i="3" s="1"/>
  <c r="D95" i="8"/>
  <c r="D90" i="8"/>
  <c r="C1565" i="1" s="1"/>
  <c r="H1565" i="1" s="1"/>
  <c r="D85" i="8"/>
  <c r="D80" i="8"/>
  <c r="D75" i="8"/>
  <c r="D70" i="8"/>
  <c r="C1545" i="1" s="1"/>
  <c r="H1545" i="1" s="1"/>
  <c r="D65" i="8"/>
  <c r="D60" i="8"/>
  <c r="D55" i="8"/>
  <c r="D50" i="8"/>
  <c r="D49" i="8" s="1"/>
  <c r="D44" i="8"/>
  <c r="D36" i="8"/>
  <c r="D26" i="8"/>
  <c r="D18" i="8"/>
  <c r="D8" i="8"/>
  <c r="D6" i="8" s="1"/>
  <c r="E44" i="7"/>
  <c r="D44" i="7"/>
  <c r="E39" i="7"/>
  <c r="D39" i="7"/>
  <c r="D38" i="7" s="1"/>
  <c r="H31" i="3" s="1"/>
  <c r="E38" i="7"/>
  <c r="E30" i="7"/>
  <c r="D30" i="7"/>
  <c r="D22" i="7" s="1"/>
  <c r="E23" i="7"/>
  <c r="E22" i="7" s="1"/>
  <c r="D23" i="7"/>
  <c r="E7" i="7"/>
  <c r="E6" i="7" s="1"/>
  <c r="D7" i="7"/>
  <c r="D6" i="7" s="1"/>
  <c r="C1437" i="1" s="1"/>
  <c r="D5" i="7"/>
  <c r="F140" i="6"/>
  <c r="F139" i="6"/>
  <c r="F138" i="6"/>
  <c r="F137" i="6"/>
  <c r="F136" i="6"/>
  <c r="F135" i="6"/>
  <c r="F134" i="6"/>
  <c r="F133" i="6"/>
  <c r="F132" i="6"/>
  <c r="F131" i="6"/>
  <c r="E130" i="6"/>
  <c r="D130" i="6"/>
  <c r="F130" i="6" s="1"/>
  <c r="E129" i="6"/>
  <c r="D1423" i="1" s="1"/>
  <c r="F128" i="6"/>
  <c r="F127" i="6"/>
  <c r="F126" i="6"/>
  <c r="F125" i="6"/>
  <c r="F124" i="6"/>
  <c r="F123" i="6"/>
  <c r="E122" i="6"/>
  <c r="D122" i="6"/>
  <c r="C1416" i="1"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250" i="5"/>
  <c r="F250" i="5" s="1"/>
  <c r="F249" i="5"/>
  <c r="F248" i="5"/>
  <c r="F247" i="5"/>
  <c r="F246" i="5"/>
  <c r="E246" i="5"/>
  <c r="D246" i="5"/>
  <c r="F244" i="5"/>
  <c r="F243" i="5"/>
  <c r="F242" i="5"/>
  <c r="E242" i="5"/>
  <c r="D242" i="5"/>
  <c r="F241" i="5"/>
  <c r="F240" i="5"/>
  <c r="E239" i="5"/>
  <c r="F239" i="5" s="1"/>
  <c r="D239" i="5"/>
  <c r="D238" i="5" s="1"/>
  <c r="E238"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D190" i="5" s="1"/>
  <c r="G291" i="9" s="1"/>
  <c r="E291" i="9" s="1"/>
  <c r="B291" i="9" s="1"/>
  <c r="F190" i="5"/>
  <c r="E190" i="5"/>
  <c r="H291" i="9" s="1"/>
  <c r="F189" i="5"/>
  <c r="F188" i="5"/>
  <c r="F187" i="5"/>
  <c r="F186" i="5"/>
  <c r="F185" i="5"/>
  <c r="F184" i="5"/>
  <c r="F183" i="5"/>
  <c r="F182" i="5"/>
  <c r="F181" i="5"/>
  <c r="F180" i="5"/>
  <c r="E180" i="5"/>
  <c r="E177" i="5" s="1"/>
  <c r="D180" i="5"/>
  <c r="F179" i="5"/>
  <c r="F178" i="5"/>
  <c r="D177" i="5"/>
  <c r="F177" i="5"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096" i="1" s="1"/>
  <c r="G1096"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29" i="1" s="1"/>
  <c r="H529" i="1" s="1"/>
  <c r="D535" i="4"/>
  <c r="F534" i="4"/>
  <c r="F533" i="4"/>
  <c r="F532" i="4"/>
  <c r="F531" i="4"/>
  <c r="E530" i="4"/>
  <c r="D530" i="4"/>
  <c r="F527" i="4"/>
  <c r="F526" i="4"/>
  <c r="E525" i="4"/>
  <c r="D525" i="4"/>
  <c r="F525" i="4" s="1"/>
  <c r="F524" i="4"/>
  <c r="F523" i="4"/>
  <c r="F522" i="4"/>
  <c r="E522" i="4"/>
  <c r="E515" i="4" s="1"/>
  <c r="D509" i="1" s="1"/>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E472" i="4" s="1"/>
  <c r="D466" i="1" s="1"/>
  <c r="D473"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49" i="1" s="1"/>
  <c r="H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4" i="4" s="1"/>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86" i="1" s="1"/>
  <c r="H386" i="1" s="1"/>
  <c r="D391" i="4"/>
  <c r="F390" i="4"/>
  <c r="F389" i="4"/>
  <c r="F388" i="4"/>
  <c r="E388" i="4"/>
  <c r="D388" i="4"/>
  <c r="F387" i="4"/>
  <c r="F386" i="4"/>
  <c r="F385" i="4"/>
  <c r="F384" i="4"/>
  <c r="F383" i="4"/>
  <c r="E383" i="4"/>
  <c r="D378" i="1" s="1"/>
  <c r="H37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58" i="1" s="1"/>
  <c r="D364" i="4"/>
  <c r="D363" i="4"/>
  <c r="F363" i="4" s="1"/>
  <c r="F362" i="4"/>
  <c r="F361" i="4"/>
  <c r="F360" i="4"/>
  <c r="F359" i="4"/>
  <c r="F358" i="4"/>
  <c r="F357" i="4"/>
  <c r="F356" i="4"/>
  <c r="E356" i="4"/>
  <c r="D356" i="4"/>
  <c r="F355" i="4"/>
  <c r="F354" i="4"/>
  <c r="F353" i="4"/>
  <c r="E352" i="4"/>
  <c r="D352" i="4"/>
  <c r="F352" i="4" s="1"/>
  <c r="D351" i="4"/>
  <c r="F349" i="4"/>
  <c r="F348" i="4"/>
  <c r="E348" i="4"/>
  <c r="D348" i="4"/>
  <c r="F347" i="4"/>
  <c r="F346" i="4"/>
  <c r="E345" i="4"/>
  <c r="D345" i="4"/>
  <c r="D344" i="4" s="1"/>
  <c r="F344" i="4"/>
  <c r="E344" i="4"/>
  <c r="F343" i="4"/>
  <c r="F342" i="4"/>
  <c r="F341" i="4"/>
  <c r="F340" i="4"/>
  <c r="E339" i="4"/>
  <c r="D339" i="4"/>
  <c r="F339" i="4" s="1"/>
  <c r="F338" i="4"/>
  <c r="F337" i="4"/>
  <c r="F336" i="4"/>
  <c r="E336" i="4"/>
  <c r="D331" i="1" s="1"/>
  <c r="H331" i="1" s="1"/>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F264" i="4"/>
  <c r="E264" i="4"/>
  <c r="D264" i="4"/>
  <c r="E263" i="4"/>
  <c r="D259" i="1" s="1"/>
  <c r="F262" i="4"/>
  <c r="F261" i="4"/>
  <c r="F260" i="4"/>
  <c r="E259" i="4"/>
  <c r="D259" i="4"/>
  <c r="F259" i="4" s="1"/>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4" i="4"/>
  <c r="F162" i="4"/>
  <c r="F161" i="4"/>
  <c r="F160" i="4"/>
  <c r="E159" i="4"/>
  <c r="D155" i="1" s="1"/>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F138" i="4"/>
  <c r="F137" i="4"/>
  <c r="F136" i="4"/>
  <c r="F135" i="4"/>
  <c r="E134" i="4"/>
  <c r="D134" i="4"/>
  <c r="F134" i="4" s="1"/>
  <c r="E133" i="4"/>
  <c r="D129" i="1" s="1"/>
  <c r="F132" i="4"/>
  <c r="F131" i="4"/>
  <c r="F130" i="4"/>
  <c r="F129" i="4"/>
  <c r="E128" i="4"/>
  <c r="D128" i="4"/>
  <c r="F128" i="4" s="1"/>
  <c r="F127" i="4"/>
  <c r="F126" i="4"/>
  <c r="E125" i="4"/>
  <c r="D125" i="4"/>
  <c r="D124" i="4" s="1"/>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G1575" i="1"/>
  <c r="C1575" i="1"/>
  <c r="H1575" i="1" s="1"/>
  <c r="H1574" i="1"/>
  <c r="C1574" i="1"/>
  <c r="G1574" i="1" s="1"/>
  <c r="H1573" i="1"/>
  <c r="G1573" i="1"/>
  <c r="C1573" i="1"/>
  <c r="H1572" i="1"/>
  <c r="C1572" i="1"/>
  <c r="G1572" i="1" s="1"/>
  <c r="G1571" i="1"/>
  <c r="C1571" i="1"/>
  <c r="H1571" i="1" s="1"/>
  <c r="H1570" i="1"/>
  <c r="C1570" i="1"/>
  <c r="G1570" i="1" s="1"/>
  <c r="H1569" i="1"/>
  <c r="G1569" i="1"/>
  <c r="C1569" i="1"/>
  <c r="C1568" i="1"/>
  <c r="G1567" i="1"/>
  <c r="C1567" i="1"/>
  <c r="H1567" i="1" s="1"/>
  <c r="C1566" i="1"/>
  <c r="G1565" i="1"/>
  <c r="H1564" i="1"/>
  <c r="C1564" i="1"/>
  <c r="G1564" i="1" s="1"/>
  <c r="G1563" i="1"/>
  <c r="C1563" i="1"/>
  <c r="H1563" i="1" s="1"/>
  <c r="H1562" i="1"/>
  <c r="C1562" i="1"/>
  <c r="G1562" i="1" s="1"/>
  <c r="H1561" i="1"/>
  <c r="G1561" i="1"/>
  <c r="C1561" i="1"/>
  <c r="C1560" i="1"/>
  <c r="G1559" i="1"/>
  <c r="C1559" i="1"/>
  <c r="H1559" i="1" s="1"/>
  <c r="C1558" i="1"/>
  <c r="H1557" i="1"/>
  <c r="G1557" i="1"/>
  <c r="C1557" i="1"/>
  <c r="C1556" i="1"/>
  <c r="G1556" i="1" s="1"/>
  <c r="G1555" i="1"/>
  <c r="C1555" i="1"/>
  <c r="H1555" i="1" s="1"/>
  <c r="C1554" i="1"/>
  <c r="G1554" i="1" s="1"/>
  <c r="H1553" i="1"/>
  <c r="G1553" i="1"/>
  <c r="C1553" i="1"/>
  <c r="H1552" i="1"/>
  <c r="C1552" i="1"/>
  <c r="G1552" i="1" s="1"/>
  <c r="G1551" i="1"/>
  <c r="C1551" i="1"/>
  <c r="H1551" i="1" s="1"/>
  <c r="H1550" i="1"/>
  <c r="C1550" i="1"/>
  <c r="G1550" i="1" s="1"/>
  <c r="H1549" i="1"/>
  <c r="G1549" i="1"/>
  <c r="C1549" i="1"/>
  <c r="H1548" i="1"/>
  <c r="C1548" i="1"/>
  <c r="G1548" i="1" s="1"/>
  <c r="G1547" i="1"/>
  <c r="C1547" i="1"/>
  <c r="H1547" i="1" s="1"/>
  <c r="H1546" i="1"/>
  <c r="C1546" i="1"/>
  <c r="G1546" i="1" s="1"/>
  <c r="G1545" i="1"/>
  <c r="H1544" i="1"/>
  <c r="C1544" i="1"/>
  <c r="G1544" i="1" s="1"/>
  <c r="G1543" i="1"/>
  <c r="C1543" i="1"/>
  <c r="H1543" i="1" s="1"/>
  <c r="H1542" i="1"/>
  <c r="C1542" i="1"/>
  <c r="G1542" i="1" s="1"/>
  <c r="H1541" i="1"/>
  <c r="G1541" i="1"/>
  <c r="C1541" i="1"/>
  <c r="H1540" i="1"/>
  <c r="C1540" i="1"/>
  <c r="G1540" i="1" s="1"/>
  <c r="G1539" i="1"/>
  <c r="C1539" i="1"/>
  <c r="H1539" i="1" s="1"/>
  <c r="H1538" i="1"/>
  <c r="C1538" i="1"/>
  <c r="G1538" i="1" s="1"/>
  <c r="H1537" i="1"/>
  <c r="G1537" i="1"/>
  <c r="C1537" i="1"/>
  <c r="C1536" i="1"/>
  <c r="G1535" i="1"/>
  <c r="C1535" i="1"/>
  <c r="H1535" i="1" s="1"/>
  <c r="C1534" i="1"/>
  <c r="H1533" i="1"/>
  <c r="G1533" i="1"/>
  <c r="C1533" i="1"/>
  <c r="H1532" i="1"/>
  <c r="C1532" i="1"/>
  <c r="G1532" i="1" s="1"/>
  <c r="G1531" i="1"/>
  <c r="C1531" i="1"/>
  <c r="H1531" i="1" s="1"/>
  <c r="H1530" i="1"/>
  <c r="C1530" i="1"/>
  <c r="G1530" i="1" s="1"/>
  <c r="H1529" i="1"/>
  <c r="G1529" i="1"/>
  <c r="C1529" i="1"/>
  <c r="H1528" i="1"/>
  <c r="C1528" i="1"/>
  <c r="G1528" i="1" s="1"/>
  <c r="G1527" i="1"/>
  <c r="C1527" i="1"/>
  <c r="H1527" i="1" s="1"/>
  <c r="H1526" i="1"/>
  <c r="C1526" i="1"/>
  <c r="G1526" i="1" s="1"/>
  <c r="H1524" i="1"/>
  <c r="C1524" i="1"/>
  <c r="G1524" i="1" s="1"/>
  <c r="G1523" i="1"/>
  <c r="C1523" i="1"/>
  <c r="H1523" i="1" s="1"/>
  <c r="H1522" i="1"/>
  <c r="C1522" i="1"/>
  <c r="G1522" i="1" s="1"/>
  <c r="H1521" i="1"/>
  <c r="G1521" i="1"/>
  <c r="C1521" i="1"/>
  <c r="H1520" i="1"/>
  <c r="C1520" i="1"/>
  <c r="G1520" i="1" s="1"/>
  <c r="C1516" i="1"/>
  <c r="G1515" i="1"/>
  <c r="C1515" i="1"/>
  <c r="H1515" i="1" s="1"/>
  <c r="C1514" i="1"/>
  <c r="H1513" i="1"/>
  <c r="G1513" i="1"/>
  <c r="C1513" i="1"/>
  <c r="H1512" i="1"/>
  <c r="C1512" i="1"/>
  <c r="G1512" i="1" s="1"/>
  <c r="G1511" i="1"/>
  <c r="C1511" i="1"/>
  <c r="H1511" i="1" s="1"/>
  <c r="C1510" i="1"/>
  <c r="G1510" i="1" s="1"/>
  <c r="C1509" i="1"/>
  <c r="G1509" i="1" s="1"/>
  <c r="H1508" i="1"/>
  <c r="C1508" i="1"/>
  <c r="G1508" i="1" s="1"/>
  <c r="G1507" i="1"/>
  <c r="C1507" i="1"/>
  <c r="H1507" i="1" s="1"/>
  <c r="H1506" i="1"/>
  <c r="C1506" i="1"/>
  <c r="G1506" i="1" s="1"/>
  <c r="H1505" i="1"/>
  <c r="G1505" i="1"/>
  <c r="C1505" i="1"/>
  <c r="H1504" i="1"/>
  <c r="C1504" i="1"/>
  <c r="G1504" i="1" s="1"/>
  <c r="C1503" i="1"/>
  <c r="H1503" i="1" s="1"/>
  <c r="C1502" i="1"/>
  <c r="G1502" i="1" s="1"/>
  <c r="H1500" i="1"/>
  <c r="C1500" i="1"/>
  <c r="G1500" i="1" s="1"/>
  <c r="C1498" i="1"/>
  <c r="G1498" i="1" s="1"/>
  <c r="H1497" i="1"/>
  <c r="G1497" i="1"/>
  <c r="C1497" i="1"/>
  <c r="H1496" i="1"/>
  <c r="C1496" i="1"/>
  <c r="G1496" i="1" s="1"/>
  <c r="G1495" i="1"/>
  <c r="C1495" i="1"/>
  <c r="H1495" i="1" s="1"/>
  <c r="H1494" i="1"/>
  <c r="C1494" i="1"/>
  <c r="G1494" i="1" s="1"/>
  <c r="H1493" i="1"/>
  <c r="G1493" i="1"/>
  <c r="C1493" i="1"/>
  <c r="C1492" i="1"/>
  <c r="G1492" i="1" s="1"/>
  <c r="C1491" i="1"/>
  <c r="H1491" i="1" s="1"/>
  <c r="H1490" i="1"/>
  <c r="C1490" i="1"/>
  <c r="G1490" i="1" s="1"/>
  <c r="H1489" i="1"/>
  <c r="G1489" i="1"/>
  <c r="C1489" i="1"/>
  <c r="C1488" i="1"/>
  <c r="C1487" i="1"/>
  <c r="H1487" i="1" s="1"/>
  <c r="C1486" i="1"/>
  <c r="C1485" i="1"/>
  <c r="H1485" i="1" s="1"/>
  <c r="C1484" i="1"/>
  <c r="G1484" i="1" s="1"/>
  <c r="H1482" i="1"/>
  <c r="C1482" i="1"/>
  <c r="G1482" i="1" s="1"/>
  <c r="C1480" i="1"/>
  <c r="D1479" i="1"/>
  <c r="C1479" i="1"/>
  <c r="G1479" i="1" s="1"/>
  <c r="D1478" i="1"/>
  <c r="C1478" i="1"/>
  <c r="D1477" i="1"/>
  <c r="C1477" i="1"/>
  <c r="D1476" i="1"/>
  <c r="C1476" i="1"/>
  <c r="G1475" i="1"/>
  <c r="D1475" i="1"/>
  <c r="C1475" i="1"/>
  <c r="H1475" i="1" s="1"/>
  <c r="G1474" i="1"/>
  <c r="D1474" i="1"/>
  <c r="C1474" i="1"/>
  <c r="G1473" i="1"/>
  <c r="D1473" i="1"/>
  <c r="C1473" i="1"/>
  <c r="G1472" i="1"/>
  <c r="D1472" i="1"/>
  <c r="C1472" i="1"/>
  <c r="G1471" i="1"/>
  <c r="D1471" i="1"/>
  <c r="C1471" i="1"/>
  <c r="D1470" i="1"/>
  <c r="D1469" i="1"/>
  <c r="C1469" i="1"/>
  <c r="D1468" i="1"/>
  <c r="C1468" i="1"/>
  <c r="D1467" i="1"/>
  <c r="C1467" i="1"/>
  <c r="D1466" i="1"/>
  <c r="C1466" i="1"/>
  <c r="D1465" i="1"/>
  <c r="C1465" i="1"/>
  <c r="D1464" i="1"/>
  <c r="C1464" i="1"/>
  <c r="D1463" i="1"/>
  <c r="C1463" i="1"/>
  <c r="D1462" i="1"/>
  <c r="C1462" i="1"/>
  <c r="D1461" i="1"/>
  <c r="C1461" i="1"/>
  <c r="H1461" i="1" s="1"/>
  <c r="D1460" i="1"/>
  <c r="C1460" i="1"/>
  <c r="D1459" i="1"/>
  <c r="C1459" i="1"/>
  <c r="G1459" i="1" s="1"/>
  <c r="D1458" i="1"/>
  <c r="C1458" i="1"/>
  <c r="D1457" i="1"/>
  <c r="C1457" i="1"/>
  <c r="G1457" i="1" s="1"/>
  <c r="D1456" i="1"/>
  <c r="C1456" i="1"/>
  <c r="D1455" i="1"/>
  <c r="C1455" i="1"/>
  <c r="G1455" i="1" s="1"/>
  <c r="D1454" i="1"/>
  <c r="G1454" i="1" s="1"/>
  <c r="C1454" i="1"/>
  <c r="G1453" i="1"/>
  <c r="D1453" i="1"/>
  <c r="C1453" i="1"/>
  <c r="H1453" i="1" s="1"/>
  <c r="G1452" i="1"/>
  <c r="D1452" i="1"/>
  <c r="C1452" i="1"/>
  <c r="D1451" i="1"/>
  <c r="C1451" i="1"/>
  <c r="D1450" i="1"/>
  <c r="C1450" i="1"/>
  <c r="G1449" i="1"/>
  <c r="D1449" i="1"/>
  <c r="C1449" i="1"/>
  <c r="G1448" i="1"/>
  <c r="D1448" i="1"/>
  <c r="C1448" i="1"/>
  <c r="D1447" i="1"/>
  <c r="C1447" i="1"/>
  <c r="D1446" i="1"/>
  <c r="C1446" i="1"/>
  <c r="D1445" i="1"/>
  <c r="C1445" i="1"/>
  <c r="D1444" i="1"/>
  <c r="H1444" i="1" s="1"/>
  <c r="C1444" i="1"/>
  <c r="G1444" i="1" s="1"/>
  <c r="I1444" i="1" s="1"/>
  <c r="J1443" i="1"/>
  <c r="D1443" i="1"/>
  <c r="C1443" i="1"/>
  <c r="J1442" i="1"/>
  <c r="D1442" i="1"/>
  <c r="H1442" i="1" s="1"/>
  <c r="C1442" i="1"/>
  <c r="D1441" i="1"/>
  <c r="C1441" i="1"/>
  <c r="D1440" i="1"/>
  <c r="H1440" i="1" s="1"/>
  <c r="C1440" i="1"/>
  <c r="G1440" i="1" s="1"/>
  <c r="I1440" i="1" s="1"/>
  <c r="J1439" i="1"/>
  <c r="D1439" i="1"/>
  <c r="C1439" i="1"/>
  <c r="H1438" i="1"/>
  <c r="D1438" i="1"/>
  <c r="G1438" i="1" s="1"/>
  <c r="C1438" i="1"/>
  <c r="D1437" i="1"/>
  <c r="H1437" i="1" s="1"/>
  <c r="D1434" i="1"/>
  <c r="C1434" i="1"/>
  <c r="H1433" i="1"/>
  <c r="D1433" i="1"/>
  <c r="G1433" i="1" s="1"/>
  <c r="C1433" i="1"/>
  <c r="H1432" i="1"/>
  <c r="D1432" i="1"/>
  <c r="G1432" i="1" s="1"/>
  <c r="C1432" i="1"/>
  <c r="H1431" i="1"/>
  <c r="D1431" i="1"/>
  <c r="G1431" i="1" s="1"/>
  <c r="C1431" i="1"/>
  <c r="D1430" i="1"/>
  <c r="C1430" i="1"/>
  <c r="H1429" i="1"/>
  <c r="D1429" i="1"/>
  <c r="G1429" i="1" s="1"/>
  <c r="C1429" i="1"/>
  <c r="H1428" i="1"/>
  <c r="D1428" i="1"/>
  <c r="G1428" i="1" s="1"/>
  <c r="C1428" i="1"/>
  <c r="D1427" i="1"/>
  <c r="G1427" i="1" s="1"/>
  <c r="C1427" i="1"/>
  <c r="D1426" i="1"/>
  <c r="C1426" i="1"/>
  <c r="H1425" i="1"/>
  <c r="D1425" i="1"/>
  <c r="G1425" i="1" s="1"/>
  <c r="C1425" i="1"/>
  <c r="D1424" i="1"/>
  <c r="G1424" i="1" s="1"/>
  <c r="C1424" i="1"/>
  <c r="H1422" i="1"/>
  <c r="D1422" i="1"/>
  <c r="G1422" i="1" s="1"/>
  <c r="C1422" i="1"/>
  <c r="D1421" i="1"/>
  <c r="G1421" i="1" s="1"/>
  <c r="C1421" i="1"/>
  <c r="D1420" i="1"/>
  <c r="G1420" i="1" s="1"/>
  <c r="C1420" i="1"/>
  <c r="D1419" i="1"/>
  <c r="C1419" i="1"/>
  <c r="D1418" i="1"/>
  <c r="C1418" i="1"/>
  <c r="D1417" i="1"/>
  <c r="G1417" i="1" s="1"/>
  <c r="C1417" i="1"/>
  <c r="D1416" i="1"/>
  <c r="D1415" i="1"/>
  <c r="C1415" i="1"/>
  <c r="H1414" i="1"/>
  <c r="D1414" i="1"/>
  <c r="G1414" i="1" s="1"/>
  <c r="C1414" i="1"/>
  <c r="H1413" i="1"/>
  <c r="D1413" i="1"/>
  <c r="G1413" i="1" s="1"/>
  <c r="C1413" i="1"/>
  <c r="D1412" i="1"/>
  <c r="H1411" i="1"/>
  <c r="D1411" i="1"/>
  <c r="G1411" i="1" s="1"/>
  <c r="C1411" i="1"/>
  <c r="H1410" i="1"/>
  <c r="D1410" i="1"/>
  <c r="G1410" i="1" s="1"/>
  <c r="C1410" i="1"/>
  <c r="D1409" i="1"/>
  <c r="H1407" i="1"/>
  <c r="D1407" i="1"/>
  <c r="G1407" i="1" s="1"/>
  <c r="C1407" i="1"/>
  <c r="D1406" i="1"/>
  <c r="C1406" i="1"/>
  <c r="H1405" i="1"/>
  <c r="D1405" i="1"/>
  <c r="G1405" i="1" s="1"/>
  <c r="C1405" i="1"/>
  <c r="H1404" i="1"/>
  <c r="D1404" i="1"/>
  <c r="G1404" i="1" s="1"/>
  <c r="C1404" i="1"/>
  <c r="D1403" i="1"/>
  <c r="C1403" i="1"/>
  <c r="D1402" i="1"/>
  <c r="C1402" i="1"/>
  <c r="H1401" i="1"/>
  <c r="D1401" i="1"/>
  <c r="G1401" i="1" s="1"/>
  <c r="C1401" i="1"/>
  <c r="D1400" i="1"/>
  <c r="C1400" i="1"/>
  <c r="D1399" i="1"/>
  <c r="G1399" i="1" s="1"/>
  <c r="C1399" i="1"/>
  <c r="D1398" i="1"/>
  <c r="C1398" i="1"/>
  <c r="D1397" i="1"/>
  <c r="C1397" i="1"/>
  <c r="D1396" i="1"/>
  <c r="G1396" i="1" s="1"/>
  <c r="C1396" i="1"/>
  <c r="H1395" i="1"/>
  <c r="D1395" i="1"/>
  <c r="G1395" i="1" s="1"/>
  <c r="C1395" i="1"/>
  <c r="H1394" i="1"/>
  <c r="D1394" i="1"/>
  <c r="G1394" i="1" s="1"/>
  <c r="C1394" i="1"/>
  <c r="D1393" i="1"/>
  <c r="C1393" i="1"/>
  <c r="D1392" i="1"/>
  <c r="G1392" i="1" s="1"/>
  <c r="C1392" i="1"/>
  <c r="H1391" i="1"/>
  <c r="D1391" i="1"/>
  <c r="G1391" i="1" s="1"/>
  <c r="C1391" i="1"/>
  <c r="H1390" i="1"/>
  <c r="D1390" i="1"/>
  <c r="G1390" i="1" s="1"/>
  <c r="C1390" i="1"/>
  <c r="D1389" i="1"/>
  <c r="C1389" i="1"/>
  <c r="D1388" i="1"/>
  <c r="G1388" i="1" s="1"/>
  <c r="C1388" i="1"/>
  <c r="H1387" i="1"/>
  <c r="D1387" i="1"/>
  <c r="G1387" i="1" s="1"/>
  <c r="C1387" i="1"/>
  <c r="H1386" i="1"/>
  <c r="D1386" i="1"/>
  <c r="G1386" i="1" s="1"/>
  <c r="C1386" i="1"/>
  <c r="D1385" i="1"/>
  <c r="C1385"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D1375" i="1"/>
  <c r="C1375" i="1"/>
  <c r="D1374" i="1"/>
  <c r="C1374" i="1"/>
  <c r="D1373" i="1"/>
  <c r="C1373" i="1"/>
  <c r="D1372" i="1"/>
  <c r="C1372" i="1"/>
  <c r="D1371" i="1"/>
  <c r="C1371" i="1"/>
  <c r="D1370" i="1"/>
  <c r="C1370" i="1"/>
  <c r="D1369" i="1"/>
  <c r="G1368" i="1"/>
  <c r="D1368" i="1"/>
  <c r="H1368" i="1" s="1"/>
  <c r="C1368" i="1"/>
  <c r="G1367" i="1"/>
  <c r="D1367" i="1"/>
  <c r="H1367" i="1" s="1"/>
  <c r="C1367" i="1"/>
  <c r="D1366" i="1"/>
  <c r="C1366" i="1"/>
  <c r="D1365" i="1"/>
  <c r="H1365" i="1" s="1"/>
  <c r="C1365" i="1"/>
  <c r="G1364" i="1"/>
  <c r="D1364" i="1"/>
  <c r="H1364" i="1" s="1"/>
  <c r="C1364" i="1"/>
  <c r="G1363" i="1"/>
  <c r="D1363" i="1"/>
  <c r="H1363" i="1" s="1"/>
  <c r="C1363" i="1"/>
  <c r="D1362" i="1"/>
  <c r="C1362" i="1"/>
  <c r="D1361" i="1"/>
  <c r="H1361" i="1" s="1"/>
  <c r="C1361" i="1"/>
  <c r="G1360" i="1"/>
  <c r="D1360" i="1"/>
  <c r="H1360" i="1" s="1"/>
  <c r="C1360" i="1"/>
  <c r="G1359" i="1"/>
  <c r="D1359" i="1"/>
  <c r="H1359" i="1" s="1"/>
  <c r="C1359" i="1"/>
  <c r="D1358" i="1"/>
  <c r="C1358" i="1"/>
  <c r="D1357" i="1"/>
  <c r="H1357" i="1" s="1"/>
  <c r="C1357" i="1"/>
  <c r="G1356" i="1"/>
  <c r="D1356" i="1"/>
  <c r="H1356" i="1" s="1"/>
  <c r="C1356" i="1"/>
  <c r="G1355" i="1"/>
  <c r="D1355" i="1"/>
  <c r="H1355" i="1" s="1"/>
  <c r="C1355" i="1"/>
  <c r="D1354" i="1"/>
  <c r="C1354" i="1"/>
  <c r="D1353" i="1"/>
  <c r="H1353" i="1" s="1"/>
  <c r="C1353" i="1"/>
  <c r="G1352" i="1"/>
  <c r="D1352" i="1"/>
  <c r="H1352" i="1" s="1"/>
  <c r="C1352" i="1"/>
  <c r="G1351" i="1"/>
  <c r="D1351" i="1"/>
  <c r="H1351" i="1" s="1"/>
  <c r="C1351" i="1"/>
  <c r="D1350" i="1"/>
  <c r="C1350" i="1"/>
  <c r="D1349" i="1"/>
  <c r="H1349" i="1" s="1"/>
  <c r="C1349" i="1"/>
  <c r="G1348" i="1"/>
  <c r="D1348" i="1"/>
  <c r="H1348" i="1" s="1"/>
  <c r="C1348" i="1"/>
  <c r="G1347" i="1"/>
  <c r="D1347" i="1"/>
  <c r="H1347" i="1" s="1"/>
  <c r="C1347" i="1"/>
  <c r="D1346" i="1"/>
  <c r="C1346" i="1"/>
  <c r="D1345" i="1"/>
  <c r="H1345" i="1" s="1"/>
  <c r="C1345" i="1"/>
  <c r="C1344" i="1"/>
  <c r="G1343" i="1"/>
  <c r="D1343" i="1"/>
  <c r="H1343" i="1" s="1"/>
  <c r="C1343" i="1"/>
  <c r="D1342" i="1"/>
  <c r="C1342" i="1"/>
  <c r="D1341" i="1"/>
  <c r="H1341" i="1" s="1"/>
  <c r="C1341" i="1"/>
  <c r="G1340" i="1"/>
  <c r="D1340" i="1"/>
  <c r="H1340" i="1" s="1"/>
  <c r="C1340" i="1"/>
  <c r="G1339" i="1"/>
  <c r="D1339" i="1"/>
  <c r="H1339" i="1" s="1"/>
  <c r="C1339" i="1"/>
  <c r="D1338" i="1"/>
  <c r="C1338" i="1"/>
  <c r="D1337" i="1"/>
  <c r="H1337" i="1" s="1"/>
  <c r="C1337" i="1"/>
  <c r="G1336" i="1"/>
  <c r="D1336" i="1"/>
  <c r="H1336" i="1" s="1"/>
  <c r="C1336" i="1"/>
  <c r="G1335" i="1"/>
  <c r="D1335" i="1"/>
  <c r="H1335" i="1" s="1"/>
  <c r="C1335" i="1"/>
  <c r="D1334" i="1"/>
  <c r="C1334" i="1"/>
  <c r="D1333" i="1"/>
  <c r="H1333" i="1" s="1"/>
  <c r="C1333" i="1"/>
  <c r="G1332" i="1"/>
  <c r="D1332" i="1"/>
  <c r="H1332" i="1" s="1"/>
  <c r="C1332" i="1"/>
  <c r="G1331" i="1"/>
  <c r="D1331" i="1"/>
  <c r="H1331" i="1" s="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9" i="1"/>
  <c r="G1298" i="1"/>
  <c r="D1298" i="1"/>
  <c r="H1298" i="1" s="1"/>
  <c r="C1298" i="1"/>
  <c r="G1297" i="1"/>
  <c r="D1297" i="1"/>
  <c r="H1297" i="1" s="1"/>
  <c r="C1297" i="1"/>
  <c r="D1296" i="1"/>
  <c r="C1296" i="1"/>
  <c r="D1295" i="1"/>
  <c r="H1295" i="1" s="1"/>
  <c r="C1295" i="1"/>
  <c r="G1294" i="1"/>
  <c r="D1294" i="1"/>
  <c r="H1294" i="1" s="1"/>
  <c r="C1294" i="1"/>
  <c r="G1293" i="1"/>
  <c r="D1293" i="1"/>
  <c r="H1293" i="1" s="1"/>
  <c r="C1293" i="1"/>
  <c r="D1292" i="1"/>
  <c r="C1292" i="1"/>
  <c r="D1291" i="1"/>
  <c r="H1291" i="1" s="1"/>
  <c r="C1291" i="1"/>
  <c r="G1290" i="1"/>
  <c r="D1290" i="1"/>
  <c r="H1290" i="1" s="1"/>
  <c r="C1290" i="1"/>
  <c r="G1289" i="1"/>
  <c r="D1289" i="1"/>
  <c r="H1289" i="1" s="1"/>
  <c r="C1289" i="1"/>
  <c r="D1288" i="1"/>
  <c r="C1288" i="1"/>
  <c r="D1287" i="1"/>
  <c r="H1287" i="1" s="1"/>
  <c r="C1287" i="1"/>
  <c r="G1286" i="1"/>
  <c r="D1286" i="1"/>
  <c r="H1286" i="1" s="1"/>
  <c r="C1286" i="1"/>
  <c r="G1285" i="1"/>
  <c r="D1285" i="1"/>
  <c r="H1285" i="1" s="1"/>
  <c r="C1285" i="1"/>
  <c r="D1284" i="1"/>
  <c r="C1284" i="1"/>
  <c r="D1283" i="1"/>
  <c r="H1283" i="1" s="1"/>
  <c r="C1283" i="1"/>
  <c r="G1282" i="1"/>
  <c r="D1282" i="1"/>
  <c r="H1282" i="1" s="1"/>
  <c r="C1282" i="1"/>
  <c r="G1281" i="1"/>
  <c r="D1281" i="1"/>
  <c r="H1281" i="1" s="1"/>
  <c r="C1281" i="1"/>
  <c r="D1280" i="1"/>
  <c r="C1280" i="1"/>
  <c r="D1279" i="1"/>
  <c r="H1279" i="1" s="1"/>
  <c r="C1279" i="1"/>
  <c r="G1278" i="1"/>
  <c r="D1278" i="1"/>
  <c r="H1278" i="1" s="1"/>
  <c r="C1278" i="1"/>
  <c r="G1277" i="1"/>
  <c r="D1277" i="1"/>
  <c r="H1277" i="1" s="1"/>
  <c r="C1277" i="1"/>
  <c r="D1276" i="1"/>
  <c r="C1276" i="1"/>
  <c r="D1275" i="1"/>
  <c r="H1275" i="1" s="1"/>
  <c r="C1275" i="1"/>
  <c r="G1274" i="1"/>
  <c r="D1274" i="1"/>
  <c r="H1274" i="1" s="1"/>
  <c r="C1274" i="1"/>
  <c r="G1273" i="1"/>
  <c r="D1273" i="1"/>
  <c r="H1273" i="1" s="1"/>
  <c r="C1273" i="1"/>
  <c r="D1272" i="1"/>
  <c r="C1272" i="1"/>
  <c r="D1271" i="1"/>
  <c r="H1271" i="1" s="1"/>
  <c r="C1271" i="1"/>
  <c r="G1270" i="1"/>
  <c r="D1270" i="1"/>
  <c r="H1270" i="1" s="1"/>
  <c r="C1270" i="1"/>
  <c r="G1269" i="1"/>
  <c r="D1269" i="1"/>
  <c r="H1269" i="1" s="1"/>
  <c r="C1269" i="1"/>
  <c r="D1268" i="1"/>
  <c r="C1268" i="1"/>
  <c r="D1267" i="1"/>
  <c r="H1267" i="1" s="1"/>
  <c r="C1267" i="1"/>
  <c r="D1266" i="1"/>
  <c r="H1266" i="1" s="1"/>
  <c r="C1266" i="1"/>
  <c r="G1265" i="1"/>
  <c r="D1265" i="1"/>
  <c r="H1265" i="1" s="1"/>
  <c r="C1265" i="1"/>
  <c r="D1264" i="1"/>
  <c r="C1264" i="1"/>
  <c r="D1263" i="1"/>
  <c r="H1263" i="1" s="1"/>
  <c r="C1263" i="1"/>
  <c r="G1262" i="1"/>
  <c r="D1262" i="1"/>
  <c r="H1262" i="1" s="1"/>
  <c r="C1262" i="1"/>
  <c r="G1261" i="1"/>
  <c r="D1261" i="1"/>
  <c r="H1261" i="1" s="1"/>
  <c r="C1261" i="1"/>
  <c r="D1260" i="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C1244" i="1"/>
  <c r="D1243" i="1"/>
  <c r="H1243" i="1" s="1"/>
  <c r="C1243" i="1"/>
  <c r="D1242" i="1"/>
  <c r="H1242" i="1" s="1"/>
  <c r="C1242" i="1"/>
  <c r="D1241" i="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D1218" i="1"/>
  <c r="H1218" i="1" s="1"/>
  <c r="C1218" i="1"/>
  <c r="D1217" i="1"/>
  <c r="H1217" i="1" s="1"/>
  <c r="C1217" i="1"/>
  <c r="D1216" i="1"/>
  <c r="C1216" i="1"/>
  <c r="D1215" i="1"/>
  <c r="H1215" i="1" s="1"/>
  <c r="C1215" i="1"/>
  <c r="D1213" i="1"/>
  <c r="C1213" i="1"/>
  <c r="H1213" i="1" s="1"/>
  <c r="D1212" i="1"/>
  <c r="C1212" i="1"/>
  <c r="H1212"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D1156" i="1"/>
  <c r="C1156" i="1"/>
  <c r="D1155" i="1"/>
  <c r="G1155" i="1" s="1"/>
  <c r="C1155" i="1"/>
  <c r="C1154" i="1"/>
  <c r="D1151" i="1"/>
  <c r="H1151" i="1" s="1"/>
  <c r="C1151" i="1"/>
  <c r="D1150" i="1"/>
  <c r="H1150" i="1" s="1"/>
  <c r="C1150"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D1142" i="1"/>
  <c r="D1141" i="1"/>
  <c r="C1141" i="1"/>
  <c r="H1141" i="1" s="1"/>
  <c r="H1140" i="1"/>
  <c r="G1140" i="1"/>
  <c r="D1140" i="1"/>
  <c r="C1140" i="1"/>
  <c r="D1139" i="1"/>
  <c r="H1139" i="1" s="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D1126" i="1"/>
  <c r="C1126" i="1"/>
  <c r="D1125" i="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D1055" i="1"/>
  <c r="H1055" i="1" s="1"/>
  <c r="C1055" i="1"/>
  <c r="D1054" i="1"/>
  <c r="H1054" i="1" s="1"/>
  <c r="C1054" i="1"/>
  <c r="D1053" i="1"/>
  <c r="H1053" i="1" s="1"/>
  <c r="C1053" i="1"/>
  <c r="D1052" i="1"/>
  <c r="H1052" i="1" s="1"/>
  <c r="C1052" i="1"/>
  <c r="D1051" i="1"/>
  <c r="H1051" i="1" s="1"/>
  <c r="C1051" i="1"/>
  <c r="D1050" i="1"/>
  <c r="C1050" i="1"/>
  <c r="D1049" i="1"/>
  <c r="H1049" i="1" s="1"/>
  <c r="C1049" i="1"/>
  <c r="D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H1033" i="1" s="1"/>
  <c r="C1033" i="1"/>
  <c r="D1032" i="1"/>
  <c r="C1032" i="1"/>
  <c r="D1031" i="1"/>
  <c r="H1031" i="1" s="1"/>
  <c r="C1031" i="1"/>
  <c r="D1030" i="1"/>
  <c r="C1030" i="1"/>
  <c r="D1029" i="1"/>
  <c r="H1029" i="1" s="1"/>
  <c r="C1029" i="1"/>
  <c r="D1028" i="1"/>
  <c r="H1028" i="1" s="1"/>
  <c r="C1028" i="1"/>
  <c r="D1027" i="1"/>
  <c r="H1027" i="1" s="1"/>
  <c r="C1027" i="1"/>
  <c r="D1026" i="1"/>
  <c r="H1026" i="1" s="1"/>
  <c r="C1026" i="1"/>
  <c r="D1025" i="1"/>
  <c r="C1025" i="1"/>
  <c r="D1024" i="1"/>
  <c r="H1024" i="1" s="1"/>
  <c r="C1024" i="1"/>
  <c r="D1023" i="1"/>
  <c r="C1023" i="1"/>
  <c r="D1022" i="1"/>
  <c r="H1022" i="1" s="1"/>
  <c r="C1022" i="1"/>
  <c r="D1021" i="1"/>
  <c r="H1021" i="1" s="1"/>
  <c r="C1021" i="1"/>
  <c r="D1020" i="1"/>
  <c r="H1020" i="1" s="1"/>
  <c r="C1020" i="1"/>
  <c r="D1019" i="1"/>
  <c r="H1018" i="1"/>
  <c r="G1018" i="1"/>
  <c r="D1018" i="1"/>
  <c r="C1018" i="1"/>
  <c r="D1017" i="1"/>
  <c r="C1017" i="1"/>
  <c r="H1017" i="1" s="1"/>
  <c r="H1016" i="1"/>
  <c r="G1016" i="1"/>
  <c r="D1016" i="1"/>
  <c r="C1016" i="1"/>
  <c r="H1015" i="1"/>
  <c r="G1015" i="1"/>
  <c r="D1015" i="1"/>
  <c r="C1015" i="1"/>
  <c r="D1014" i="1"/>
  <c r="H1014" i="1" s="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H999" i="1"/>
  <c r="D999" i="1"/>
  <c r="G999" i="1" s="1"/>
  <c r="C999" i="1"/>
  <c r="H998" i="1"/>
  <c r="D998" i="1"/>
  <c r="C998" i="1"/>
  <c r="D997" i="1"/>
  <c r="C997" i="1"/>
  <c r="H996" i="1"/>
  <c r="G996" i="1"/>
  <c r="D996" i="1"/>
  <c r="C996" i="1"/>
  <c r="H995" i="1"/>
  <c r="G995" i="1"/>
  <c r="D995" i="1"/>
  <c r="C995" i="1"/>
  <c r="H994" i="1"/>
  <c r="G994" i="1"/>
  <c r="D994" i="1"/>
  <c r="C994" i="1"/>
  <c r="H993" i="1"/>
  <c r="G993" i="1"/>
  <c r="D993" i="1"/>
  <c r="C993" i="1"/>
  <c r="H992" i="1"/>
  <c r="G992" i="1"/>
  <c r="D992" i="1"/>
  <c r="C992" i="1"/>
  <c r="D991" i="1"/>
  <c r="D989" i="1"/>
  <c r="C989" i="1"/>
  <c r="D988" i="1"/>
  <c r="C988"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D715" i="1"/>
  <c r="G715" i="1" s="1"/>
  <c r="C715" i="1"/>
  <c r="H715" i="1" s="1"/>
  <c r="D714" i="1"/>
  <c r="C714" i="1"/>
  <c r="H714" i="1" s="1"/>
  <c r="D713" i="1"/>
  <c r="C713" i="1"/>
  <c r="H713" i="1" s="1"/>
  <c r="H712" i="1"/>
  <c r="G712" i="1"/>
  <c r="D712" i="1"/>
  <c r="C712" i="1"/>
  <c r="D711" i="1"/>
  <c r="C711" i="1"/>
  <c r="H710"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H657" i="1" s="1"/>
  <c r="C657" i="1"/>
  <c r="D656" i="1"/>
  <c r="H656" i="1" s="1"/>
  <c r="C656" i="1"/>
  <c r="D655" i="1"/>
  <c r="H655" i="1" s="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C647" i="1"/>
  <c r="G647" i="1" s="1"/>
  <c r="D646" i="1"/>
  <c r="H646" i="1" s="1"/>
  <c r="C646" i="1"/>
  <c r="D645" i="1"/>
  <c r="C645" i="1"/>
  <c r="H645" i="1" s="1"/>
  <c r="D644" i="1"/>
  <c r="C644" i="1"/>
  <c r="G644" i="1" s="1"/>
  <c r="H643" i="1"/>
  <c r="D643" i="1"/>
  <c r="G643" i="1" s="1"/>
  <c r="C643" i="1"/>
  <c r="G642" i="1"/>
  <c r="D642" i="1"/>
  <c r="C642" i="1"/>
  <c r="H642" i="1" s="1"/>
  <c r="G641" i="1"/>
  <c r="D641" i="1"/>
  <c r="C641" i="1"/>
  <c r="H641" i="1" s="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G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D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G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G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D412" i="1"/>
  <c r="C412" i="1"/>
  <c r="H412" i="1" s="1"/>
  <c r="D411" i="1"/>
  <c r="G411" i="1" s="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7" i="1" s="1"/>
  <c r="H366" i="1"/>
  <c r="G366" i="1"/>
  <c r="D366" i="1"/>
  <c r="C366" i="1"/>
  <c r="D365" i="1"/>
  <c r="C365" i="1"/>
  <c r="D364" i="1"/>
  <c r="C364" i="1"/>
  <c r="H364" i="1" s="1"/>
  <c r="H363" i="1"/>
  <c r="G363" i="1"/>
  <c r="D363" i="1"/>
  <c r="C363" i="1"/>
  <c r="H362" i="1"/>
  <c r="G362" i="1"/>
  <c r="D362" i="1"/>
  <c r="C362" i="1"/>
  <c r="H361" i="1"/>
  <c r="G361" i="1"/>
  <c r="D361" i="1"/>
  <c r="C361" i="1"/>
  <c r="H360" i="1"/>
  <c r="G360" i="1"/>
  <c r="D360" i="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G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D291" i="1"/>
  <c r="C291" i="1"/>
  <c r="G290" i="1"/>
  <c r="D290" i="1"/>
  <c r="C290"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C274" i="1"/>
  <c r="H274" i="1" s="1"/>
  <c r="H273" i="1"/>
  <c r="G273" i="1"/>
  <c r="D273" i="1"/>
  <c r="C273" i="1"/>
  <c r="H272" i="1"/>
  <c r="G272" i="1"/>
  <c r="D272" i="1"/>
  <c r="C272" i="1"/>
  <c r="H271" i="1"/>
  <c r="G271" i="1"/>
  <c r="D271" i="1"/>
  <c r="C271" i="1"/>
  <c r="H270" i="1"/>
  <c r="G270" i="1"/>
  <c r="D270" i="1"/>
  <c r="C270" i="1"/>
  <c r="H269" i="1"/>
  <c r="D269" i="1"/>
  <c r="C269" i="1"/>
  <c r="G269" i="1" s="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D253" i="1"/>
  <c r="C253" i="1"/>
  <c r="H253" i="1" s="1"/>
  <c r="H252" i="1"/>
  <c r="G252" i="1"/>
  <c r="D252" i="1"/>
  <c r="C252" i="1"/>
  <c r="H251" i="1"/>
  <c r="G251" i="1"/>
  <c r="D251" i="1"/>
  <c r="C251" i="1"/>
  <c r="H250" i="1"/>
  <c r="G250" i="1"/>
  <c r="D250" i="1"/>
  <c r="C250" i="1"/>
  <c r="D249" i="1"/>
  <c r="C249" i="1"/>
  <c r="H249"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D208" i="1"/>
  <c r="C208" i="1"/>
  <c r="G208" i="1" s="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G191" i="1"/>
  <c r="D191" i="1"/>
  <c r="C191" i="1"/>
  <c r="H190" i="1"/>
  <c r="G190" i="1"/>
  <c r="D190" i="1"/>
  <c r="C190" i="1"/>
  <c r="D189" i="1"/>
  <c r="G189" i="1" s="1"/>
  <c r="C189" i="1"/>
  <c r="D188" i="1"/>
  <c r="C188" i="1"/>
  <c r="G188" i="1" s="1"/>
  <c r="G187" i="1"/>
  <c r="D187" i="1"/>
  <c r="C187" i="1"/>
  <c r="H186" i="1"/>
  <c r="D186" i="1"/>
  <c r="C186" i="1"/>
  <c r="G186" i="1" s="1"/>
  <c r="H185" i="1"/>
  <c r="G185" i="1"/>
  <c r="D185" i="1"/>
  <c r="C185" i="1"/>
  <c r="D184" i="1"/>
  <c r="C184" i="1"/>
  <c r="G183" i="1"/>
  <c r="D183" i="1"/>
  <c r="C183" i="1"/>
  <c r="D182" i="1"/>
  <c r="H182" i="1" s="1"/>
  <c r="C182" i="1"/>
  <c r="G182" i="1" s="1"/>
  <c r="D181" i="1"/>
  <c r="C181" i="1"/>
  <c r="G181" i="1" s="1"/>
  <c r="D180" i="1"/>
  <c r="C180" i="1"/>
  <c r="D179" i="1"/>
  <c r="G179" i="1" s="1"/>
  <c r="C179" i="1"/>
  <c r="H179" i="1" s="1"/>
  <c r="D178" i="1"/>
  <c r="C178" i="1"/>
  <c r="D177" i="1"/>
  <c r="C177" i="1"/>
  <c r="H177" i="1" s="1"/>
  <c r="D176" i="1"/>
  <c r="H176" i="1" s="1"/>
  <c r="C176" i="1"/>
  <c r="D175" i="1"/>
  <c r="C175" i="1"/>
  <c r="G175" i="1" s="1"/>
  <c r="D174" i="1"/>
  <c r="C174" i="1"/>
  <c r="D173" i="1"/>
  <c r="C173" i="1"/>
  <c r="D172" i="1"/>
  <c r="H172" i="1" s="1"/>
  <c r="C172" i="1"/>
  <c r="D171" i="1"/>
  <c r="H171" i="1" s="1"/>
  <c r="C171" i="1"/>
  <c r="D170" i="1"/>
  <c r="H170" i="1" s="1"/>
  <c r="C170" i="1"/>
  <c r="D169" i="1"/>
  <c r="C169" i="1"/>
  <c r="D168" i="1"/>
  <c r="H168" i="1" s="1"/>
  <c r="C168" i="1"/>
  <c r="H167" i="1"/>
  <c r="G167" i="1"/>
  <c r="D167" i="1"/>
  <c r="C167" i="1"/>
  <c r="D166" i="1"/>
  <c r="C166" i="1"/>
  <c r="C165" i="1"/>
  <c r="H164" i="1"/>
  <c r="D164" i="1"/>
  <c r="G164" i="1" s="1"/>
  <c r="C164" i="1"/>
  <c r="D163" i="1"/>
  <c r="C163" i="1"/>
  <c r="D162" i="1"/>
  <c r="C162" i="1"/>
  <c r="H162" i="1" s="1"/>
  <c r="D161" i="1"/>
  <c r="C161" i="1"/>
  <c r="D160" i="1"/>
  <c r="D158" i="1"/>
  <c r="C158" i="1"/>
  <c r="G158" i="1" s="1"/>
  <c r="D157" i="1"/>
  <c r="C157" i="1"/>
  <c r="G157" i="1" s="1"/>
  <c r="H156" i="1"/>
  <c r="G156" i="1"/>
  <c r="D156" i="1"/>
  <c r="C156" i="1"/>
  <c r="C155" i="1"/>
  <c r="D154" i="1"/>
  <c r="C154" i="1"/>
  <c r="H154" i="1" s="1"/>
  <c r="H153" i="1"/>
  <c r="G153" i="1"/>
  <c r="D153" i="1"/>
  <c r="C153" i="1"/>
  <c r="H152" i="1"/>
  <c r="G152" i="1"/>
  <c r="D152" i="1"/>
  <c r="C152" i="1"/>
  <c r="H151" i="1"/>
  <c r="G151" i="1"/>
  <c r="D151" i="1"/>
  <c r="C151" i="1"/>
  <c r="D150" i="1"/>
  <c r="C150" i="1"/>
  <c r="C149" i="1"/>
  <c r="C148"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D125" i="1"/>
  <c r="C125" i="1"/>
  <c r="D124" i="1"/>
  <c r="C124" i="1"/>
  <c r="D123" i="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D81" i="1"/>
  <c r="C81" i="1"/>
  <c r="H81" i="1" s="1"/>
  <c r="H80" i="1"/>
  <c r="G80" i="1"/>
  <c r="D80" i="1"/>
  <c r="C80" i="1"/>
  <c r="D79" i="1"/>
  <c r="C79" i="1"/>
  <c r="H77" i="1"/>
  <c r="G77" i="1"/>
  <c r="D77" i="1"/>
  <c r="C77" i="1"/>
  <c r="D76" i="1"/>
  <c r="C76" i="1"/>
  <c r="D75" i="1"/>
  <c r="C75" i="1"/>
  <c r="D74" i="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643" i="4" l="1"/>
  <c r="G412" i="1"/>
  <c r="G1266" i="1"/>
  <c r="H1244" i="1"/>
  <c r="H1241" i="1"/>
  <c r="E245" i="5"/>
  <c r="D1222" i="1" s="1"/>
  <c r="E279" i="9"/>
  <c r="B279" i="9" s="1"/>
  <c r="F238" i="5"/>
  <c r="G1166" i="1"/>
  <c r="E290" i="9"/>
  <c r="B290" i="9" s="1"/>
  <c r="H1211" i="1"/>
  <c r="F234" i="5"/>
  <c r="G1165" i="1"/>
  <c r="H1156" i="1"/>
  <c r="H1155" i="1"/>
  <c r="G1138" i="1"/>
  <c r="G1139" i="1"/>
  <c r="H1013" i="1"/>
  <c r="F45" i="5"/>
  <c r="H997" i="1"/>
  <c r="G1014" i="1"/>
  <c r="F35" i="5"/>
  <c r="H1000" i="1"/>
  <c r="G998" i="1"/>
  <c r="F19" i="5"/>
  <c r="H1232" i="1"/>
  <c r="D245" i="5"/>
  <c r="H1216" i="1"/>
  <c r="G1213" i="1"/>
  <c r="G1211" i="1"/>
  <c r="G1212" i="1"/>
  <c r="H1165" i="1"/>
  <c r="G1156" i="1"/>
  <c r="H1149" i="1"/>
  <c r="G1141" i="1"/>
  <c r="H1050" i="1"/>
  <c r="H1030" i="1"/>
  <c r="H1032" i="1"/>
  <c r="H1023" i="1"/>
  <c r="H1025" i="1"/>
  <c r="G1013" i="1"/>
  <c r="G1017" i="1"/>
  <c r="G1000" i="1"/>
  <c r="G997" i="1"/>
  <c r="G1418" i="1"/>
  <c r="G657" i="1"/>
  <c r="H804" i="1"/>
  <c r="G714" i="1"/>
  <c r="G713" i="1"/>
  <c r="H711" i="1"/>
  <c r="H647" i="1"/>
  <c r="H644" i="1"/>
  <c r="G645" i="1"/>
  <c r="G365" i="1"/>
  <c r="G367" i="1"/>
  <c r="G364" i="1"/>
  <c r="H358" i="1"/>
  <c r="G253" i="1"/>
  <c r="G249" i="1"/>
  <c r="H291" i="1"/>
  <c r="C413" i="1"/>
  <c r="H290" i="1"/>
  <c r="H413" i="1"/>
  <c r="H289" i="1"/>
  <c r="F417" i="4"/>
  <c r="D644" i="4"/>
  <c r="E273" i="9"/>
  <c r="B273" i="9" s="1"/>
  <c r="G274" i="1"/>
  <c r="E69" i="9"/>
  <c r="B69" i="9" s="1"/>
  <c r="H208" i="1"/>
  <c r="H207" i="1"/>
  <c r="H191" i="1"/>
  <c r="G184" i="1"/>
  <c r="H188" i="1"/>
  <c r="H187" i="1"/>
  <c r="H183" i="1"/>
  <c r="E44" i="9"/>
  <c r="B44" i="9" s="1"/>
  <c r="F220" i="9"/>
  <c r="H181" i="1"/>
  <c r="H180" i="1"/>
  <c r="F219" i="9"/>
  <c r="B219" i="9" s="1"/>
  <c r="H178" i="1"/>
  <c r="E41" i="9"/>
  <c r="B41" i="9" s="1"/>
  <c r="G177" i="1"/>
  <c r="H175" i="1"/>
  <c r="H174" i="1"/>
  <c r="H173" i="1"/>
  <c r="H169" i="1"/>
  <c r="H165" i="1"/>
  <c r="H166" i="1"/>
  <c r="G163" i="1"/>
  <c r="E40" i="9"/>
  <c r="B40" i="9" s="1"/>
  <c r="G162" i="1"/>
  <c r="H161" i="1"/>
  <c r="H158" i="1"/>
  <c r="H155" i="1"/>
  <c r="H157" i="1"/>
  <c r="F217" i="9"/>
  <c r="B217" i="9" s="1"/>
  <c r="G154" i="1"/>
  <c r="G150" i="1"/>
  <c r="G146" i="1"/>
  <c r="G130" i="1"/>
  <c r="G131" i="1"/>
  <c r="D133" i="4"/>
  <c r="H124" i="1"/>
  <c r="H125" i="1"/>
  <c r="G123" i="1"/>
  <c r="F125" i="4"/>
  <c r="H113" i="1"/>
  <c r="E37" i="9"/>
  <c r="B37" i="9" s="1"/>
  <c r="G83" i="1"/>
  <c r="G79" i="1"/>
  <c r="G81" i="1"/>
  <c r="H76" i="1"/>
  <c r="G75" i="1"/>
  <c r="H74" i="1"/>
  <c r="G73" i="1"/>
  <c r="E29" i="9"/>
  <c r="B29" i="9" s="1"/>
  <c r="G804" i="1"/>
  <c r="G716" i="1"/>
  <c r="E43" i="9"/>
  <c r="B43" i="9" s="1"/>
  <c r="F218" i="9"/>
  <c r="G711" i="1"/>
  <c r="G656" i="1"/>
  <c r="G655" i="1"/>
  <c r="E114" i="6"/>
  <c r="F122" i="6"/>
  <c r="H1416" i="1"/>
  <c r="H1418" i="1"/>
  <c r="G1416" i="1"/>
  <c r="H1454" i="1"/>
  <c r="E5" i="7"/>
  <c r="C1576" i="1"/>
  <c r="G1576" i="1" s="1"/>
  <c r="H1510" i="1"/>
  <c r="H1492" i="1"/>
  <c r="H1509" i="1"/>
  <c r="G1491" i="1"/>
  <c r="G1487" i="1"/>
  <c r="G1503" i="1"/>
  <c r="G1485" i="1"/>
  <c r="C1483" i="1"/>
  <c r="H1483" i="1" s="1"/>
  <c r="H1502" i="1"/>
  <c r="H1484" i="1"/>
  <c r="G649" i="1"/>
  <c r="G648" i="1"/>
  <c r="G646" i="1"/>
  <c r="E643" i="4"/>
  <c r="D637" i="1" s="1"/>
  <c r="G413" i="1"/>
  <c r="G291" i="1"/>
  <c r="H365" i="1"/>
  <c r="E66" i="9"/>
  <c r="B66" i="9" s="1"/>
  <c r="G209" i="1"/>
  <c r="H184" i="1"/>
  <c r="H189" i="1"/>
  <c r="B220" i="9"/>
  <c r="G180" i="1"/>
  <c r="E42" i="9"/>
  <c r="B42" i="9" s="1"/>
  <c r="G178" i="1"/>
  <c r="G176" i="1"/>
  <c r="G173" i="1"/>
  <c r="G174" i="1"/>
  <c r="G172" i="1"/>
  <c r="G171" i="1"/>
  <c r="G170" i="1"/>
  <c r="G169" i="1"/>
  <c r="G168" i="1"/>
  <c r="G166" i="1"/>
  <c r="H163" i="1"/>
  <c r="G161" i="1"/>
  <c r="H150" i="1"/>
  <c r="G124" i="1"/>
  <c r="G125" i="1"/>
  <c r="E124" i="4"/>
  <c r="D120" i="1" s="1"/>
  <c r="H123" i="1"/>
  <c r="G121" i="1"/>
  <c r="F216" i="9"/>
  <c r="B216" i="9" s="1"/>
  <c r="H79" i="1"/>
  <c r="E82" i="4"/>
  <c r="D78" i="1" s="1"/>
  <c r="G76" i="1"/>
  <c r="H75" i="1"/>
  <c r="H73" i="1"/>
  <c r="G74" i="1"/>
  <c r="E283" i="9"/>
  <c r="B283" i="9" s="1"/>
  <c r="E26" i="9"/>
  <c r="B26" i="9" s="1"/>
  <c r="E284" i="9"/>
  <c r="B284" i="9" s="1"/>
  <c r="H988" i="1"/>
  <c r="G988" i="1"/>
  <c r="G1371" i="1"/>
  <c r="H1371" i="1"/>
  <c r="H1375" i="1"/>
  <c r="G1375" i="1"/>
  <c r="G1035" i="1"/>
  <c r="H1035" i="1"/>
  <c r="G1037" i="1"/>
  <c r="H1037" i="1"/>
  <c r="G1039" i="1"/>
  <c r="H1039" i="1"/>
  <c r="G1041" i="1"/>
  <c r="H1041" i="1"/>
  <c r="H1043" i="1"/>
  <c r="G1043" i="1"/>
  <c r="H1045" i="1"/>
  <c r="G1045" i="1"/>
  <c r="H1260" i="1"/>
  <c r="G1260" i="1"/>
  <c r="H1268" i="1"/>
  <c r="G1268" i="1"/>
  <c r="H1276" i="1"/>
  <c r="G1276" i="1"/>
  <c r="H1284" i="1"/>
  <c r="G1284" i="1"/>
  <c r="H1292" i="1"/>
  <c r="G1292" i="1"/>
  <c r="H1338" i="1"/>
  <c r="G1338" i="1"/>
  <c r="H1350" i="1"/>
  <c r="G1350" i="1"/>
  <c r="H1358" i="1"/>
  <c r="G1358" i="1"/>
  <c r="H1366" i="1"/>
  <c r="G1366" i="1"/>
  <c r="G1389" i="1"/>
  <c r="H1389" i="1"/>
  <c r="G1397" i="1"/>
  <c r="H1397" i="1"/>
  <c r="H1344" i="1"/>
  <c r="G1344" i="1"/>
  <c r="H1125" i="1"/>
  <c r="G1125" i="1"/>
  <c r="H1373" i="1"/>
  <c r="G1373" i="1"/>
  <c r="G165" i="1"/>
  <c r="G358" i="1"/>
  <c r="G378" i="1"/>
  <c r="H987" i="1"/>
  <c r="G987" i="1"/>
  <c r="H989" i="1"/>
  <c r="G989" i="1"/>
  <c r="G1126" i="1"/>
  <c r="H1126" i="1"/>
  <c r="H1370" i="1"/>
  <c r="G1370" i="1"/>
  <c r="H1372" i="1"/>
  <c r="G1372" i="1"/>
  <c r="G1374" i="1"/>
  <c r="H1374" i="1"/>
  <c r="G1403" i="1"/>
  <c r="H1403" i="1"/>
  <c r="G155" i="1"/>
  <c r="G1036" i="1"/>
  <c r="H1036" i="1"/>
  <c r="H1038" i="1"/>
  <c r="G1038" i="1"/>
  <c r="H1040" i="1"/>
  <c r="G1040" i="1"/>
  <c r="H1042" i="1"/>
  <c r="G1042" i="1"/>
  <c r="G1044" i="1"/>
  <c r="H1044" i="1"/>
  <c r="H1264" i="1"/>
  <c r="G1264" i="1"/>
  <c r="H1272" i="1"/>
  <c r="G1272" i="1"/>
  <c r="H1280" i="1"/>
  <c r="G1280" i="1"/>
  <c r="H1288" i="1"/>
  <c r="G1288" i="1"/>
  <c r="H1296" i="1"/>
  <c r="G1296" i="1"/>
  <c r="H1334" i="1"/>
  <c r="G1334" i="1"/>
  <c r="H1342" i="1"/>
  <c r="G1342" i="1"/>
  <c r="H1346" i="1"/>
  <c r="G1346" i="1"/>
  <c r="H1354" i="1"/>
  <c r="G1354" i="1"/>
  <c r="H1362" i="1"/>
  <c r="G1362" i="1"/>
  <c r="G1385" i="1"/>
  <c r="H1385" i="1"/>
  <c r="G1393" i="1"/>
  <c r="H1393" i="1"/>
  <c r="G1400" i="1"/>
  <c r="H1400" i="1"/>
  <c r="G1441" i="1"/>
  <c r="I1441" i="1" s="1"/>
  <c r="H1441" i="1"/>
  <c r="G1445" i="1"/>
  <c r="H1445" i="1"/>
  <c r="H1456" i="1"/>
  <c r="J1456" i="1"/>
  <c r="H1458" i="1"/>
  <c r="J1458" i="1"/>
  <c r="H1460" i="1"/>
  <c r="J1460" i="1"/>
  <c r="H1465" i="1"/>
  <c r="J1465" i="1"/>
  <c r="G1465" i="1"/>
  <c r="J1477" i="1"/>
  <c r="H1477" i="1"/>
  <c r="G1480" i="1"/>
  <c r="H1480" i="1"/>
  <c r="F210" i="4"/>
  <c r="D196" i="4"/>
  <c r="D396" i="4"/>
  <c r="F397" i="4"/>
  <c r="D567" i="4"/>
  <c r="F568" i="4"/>
  <c r="H289" i="9"/>
  <c r="E176" i="5"/>
  <c r="D24" i="8"/>
  <c r="C1499" i="1" s="1"/>
  <c r="C1501" i="1"/>
  <c r="G1415" i="1"/>
  <c r="H1415" i="1"/>
  <c r="G1434" i="1"/>
  <c r="H1434" i="1"/>
  <c r="J1447" i="1"/>
  <c r="H1447" i="1"/>
  <c r="J1451" i="1"/>
  <c r="H1451" i="1"/>
  <c r="H1476" i="1"/>
  <c r="J1476" i="1"/>
  <c r="H1478" i="1"/>
  <c r="J1478" i="1"/>
  <c r="G1514" i="1"/>
  <c r="H1514" i="1"/>
  <c r="D350" i="4"/>
  <c r="F351" i="4"/>
  <c r="F490" i="4"/>
  <c r="D484" i="4"/>
  <c r="G1406" i="1"/>
  <c r="H1406" i="1"/>
  <c r="H1421" i="1"/>
  <c r="H1424" i="1"/>
  <c r="H1427" i="1"/>
  <c r="G1430" i="1"/>
  <c r="H1430" i="1"/>
  <c r="J1441" i="1"/>
  <c r="H1446" i="1"/>
  <c r="J1446" i="1"/>
  <c r="H1450" i="1"/>
  <c r="J1450" i="1"/>
  <c r="I1452" i="1"/>
  <c r="J1464" i="1"/>
  <c r="H1464" i="1"/>
  <c r="G1464" i="1"/>
  <c r="I1464" i="1" s="1"/>
  <c r="J1468" i="1"/>
  <c r="H1468" i="1"/>
  <c r="G1468" i="1"/>
  <c r="H1498" i="1"/>
  <c r="H1554" i="1"/>
  <c r="H1556" i="1"/>
  <c r="G1558" i="1"/>
  <c r="H1558" i="1"/>
  <c r="H1578" i="1"/>
  <c r="H1580" i="1"/>
  <c r="F164" i="4"/>
  <c r="D163" i="4"/>
  <c r="F331" i="4"/>
  <c r="D311" i="4"/>
  <c r="C986" i="1"/>
  <c r="F8" i="5"/>
  <c r="I24" i="3"/>
  <c r="G297" i="9"/>
  <c r="E297" i="9" s="1"/>
  <c r="C1436" i="1"/>
  <c r="H29" i="3"/>
  <c r="C1481" i="1"/>
  <c r="C108" i="1"/>
  <c r="C120" i="1"/>
  <c r="C160" i="1"/>
  <c r="C206" i="1"/>
  <c r="C326" i="1"/>
  <c r="C334" i="1"/>
  <c r="C346" i="1"/>
  <c r="C392" i="1"/>
  <c r="C484" i="1"/>
  <c r="C519" i="1"/>
  <c r="C532" i="1"/>
  <c r="C562" i="1"/>
  <c r="G1020" i="1"/>
  <c r="G1021" i="1"/>
  <c r="G1022" i="1"/>
  <c r="G1023" i="1"/>
  <c r="G1024" i="1"/>
  <c r="G1025" i="1"/>
  <c r="G1026" i="1"/>
  <c r="G1027" i="1"/>
  <c r="G1028" i="1"/>
  <c r="G1029" i="1"/>
  <c r="G1030" i="1"/>
  <c r="G1031" i="1"/>
  <c r="G1032" i="1"/>
  <c r="G1033" i="1"/>
  <c r="G1049" i="1"/>
  <c r="G1050" i="1"/>
  <c r="G1051" i="1"/>
  <c r="G1052" i="1"/>
  <c r="G1053" i="1"/>
  <c r="G1054" i="1"/>
  <c r="G1055" i="1"/>
  <c r="G1113" i="1"/>
  <c r="G1114" i="1"/>
  <c r="G1115" i="1"/>
  <c r="G1116" i="1"/>
  <c r="G1117" i="1"/>
  <c r="G1118" i="1"/>
  <c r="G1119" i="1"/>
  <c r="G1120" i="1"/>
  <c r="G1121" i="1"/>
  <c r="G1122" i="1"/>
  <c r="G1123" i="1"/>
  <c r="G1149" i="1"/>
  <c r="G1150" i="1"/>
  <c r="G1151"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3" i="1"/>
  <c r="G1267" i="1"/>
  <c r="G1271" i="1"/>
  <c r="G1275" i="1"/>
  <c r="G1279" i="1"/>
  <c r="G1283" i="1"/>
  <c r="G1287" i="1"/>
  <c r="G1291" i="1"/>
  <c r="G1295" i="1"/>
  <c r="G1333" i="1"/>
  <c r="G1337" i="1"/>
  <c r="G1341" i="1"/>
  <c r="G1345" i="1"/>
  <c r="G1349" i="1"/>
  <c r="G1353" i="1"/>
  <c r="G1357" i="1"/>
  <c r="G1361" i="1"/>
  <c r="G1365" i="1"/>
  <c r="H1384" i="1"/>
  <c r="H1388" i="1"/>
  <c r="H1392" i="1"/>
  <c r="H1396" i="1"/>
  <c r="H1399" i="1"/>
  <c r="G1402" i="1"/>
  <c r="H1402" i="1"/>
  <c r="H1417" i="1"/>
  <c r="H1420" i="1"/>
  <c r="G1426" i="1"/>
  <c r="H1426" i="1"/>
  <c r="G1439" i="1"/>
  <c r="H1439" i="1"/>
  <c r="J1440" i="1"/>
  <c r="G1442" i="1"/>
  <c r="I1442" i="1" s="1"/>
  <c r="G1443" i="1"/>
  <c r="H1443" i="1"/>
  <c r="J1444" i="1"/>
  <c r="G1447" i="1"/>
  <c r="I1447" i="1" s="1"/>
  <c r="J1449" i="1"/>
  <c r="H1449" i="1"/>
  <c r="I1449" i="1" s="1"/>
  <c r="G1451" i="1"/>
  <c r="I1451" i="1" s="1"/>
  <c r="G1456" i="1"/>
  <c r="I1456" i="1" s="1"/>
  <c r="G1458" i="1"/>
  <c r="I1458" i="1" s="1"/>
  <c r="G1460" i="1"/>
  <c r="I1460" i="1" s="1"/>
  <c r="G1461" i="1"/>
  <c r="H1463" i="1"/>
  <c r="J1463" i="1"/>
  <c r="G1463" i="1"/>
  <c r="I1463" i="1" s="1"/>
  <c r="H1467" i="1"/>
  <c r="J1467" i="1"/>
  <c r="G1467" i="1"/>
  <c r="C1470" i="1"/>
  <c r="G1476" i="1"/>
  <c r="I1476" i="1" s="1"/>
  <c r="G1477" i="1"/>
  <c r="I1477" i="1" s="1"/>
  <c r="G1478" i="1"/>
  <c r="I1478" i="1" s="1"/>
  <c r="G1488" i="1"/>
  <c r="H1488" i="1"/>
  <c r="G1536" i="1"/>
  <c r="H1536" i="1"/>
  <c r="G1568" i="1"/>
  <c r="H1568" i="1"/>
  <c r="F13" i="5"/>
  <c r="C991" i="1"/>
  <c r="D12" i="5"/>
  <c r="F41" i="5"/>
  <c r="C1019" i="1"/>
  <c r="C1034" i="1"/>
  <c r="F56" i="5"/>
  <c r="C1048" i="1"/>
  <c r="F70" i="5"/>
  <c r="D69" i="5"/>
  <c r="C1148" i="1"/>
  <c r="F170" i="5"/>
  <c r="J1455" i="1"/>
  <c r="H1455" i="1"/>
  <c r="I1455" i="1" s="1"/>
  <c r="J1457" i="1"/>
  <c r="H1457" i="1"/>
  <c r="I1457" i="1" s="1"/>
  <c r="J1459" i="1"/>
  <c r="H1459" i="1"/>
  <c r="I1459" i="1" s="1"/>
  <c r="H1469" i="1"/>
  <c r="G1469" i="1"/>
  <c r="J1479" i="1"/>
  <c r="H1479" i="1"/>
  <c r="I1479" i="1" s="1"/>
  <c r="G1560" i="1"/>
  <c r="H1560" i="1"/>
  <c r="D148" i="1"/>
  <c r="D149" i="1"/>
  <c r="D193" i="1"/>
  <c r="D294" i="1"/>
  <c r="D295" i="1"/>
  <c r="D359" i="1"/>
  <c r="D516" i="1"/>
  <c r="D1154" i="1"/>
  <c r="D1157" i="1"/>
  <c r="G1398" i="1"/>
  <c r="H1398" i="1"/>
  <c r="G1419" i="1"/>
  <c r="H1419" i="1"/>
  <c r="J1445" i="1"/>
  <c r="G1446" i="1"/>
  <c r="I1446" i="1" s="1"/>
  <c r="H1448" i="1"/>
  <c r="I1448" i="1" s="1"/>
  <c r="J1448" i="1"/>
  <c r="G1450" i="1"/>
  <c r="I1450" i="1" s="1"/>
  <c r="H1452" i="1"/>
  <c r="J1452" i="1"/>
  <c r="J1462" i="1"/>
  <c r="H1462" i="1"/>
  <c r="G1462" i="1"/>
  <c r="I1462" i="1" s="1"/>
  <c r="J1466" i="1"/>
  <c r="H1466" i="1"/>
  <c r="G1466" i="1"/>
  <c r="G1486" i="1"/>
  <c r="H1486" i="1"/>
  <c r="G1516" i="1"/>
  <c r="H1516" i="1"/>
  <c r="G1534" i="1"/>
  <c r="H1534" i="1"/>
  <c r="G1566" i="1"/>
  <c r="H1566" i="1"/>
  <c r="E224" i="4"/>
  <c r="D220" i="1" s="1"/>
  <c r="D625" i="4"/>
  <c r="G211" i="9"/>
  <c r="E211" i="9" s="1"/>
  <c r="B211" i="9" s="1"/>
  <c r="G203" i="9"/>
  <c r="E203" i="9" s="1"/>
  <c r="B203" i="9" s="1"/>
  <c r="F626" i="4"/>
  <c r="H1471" i="1"/>
  <c r="I1471" i="1" s="1"/>
  <c r="J1471" i="1"/>
  <c r="J1472" i="1"/>
  <c r="H1472" i="1"/>
  <c r="I1472" i="1" s="1"/>
  <c r="H1473" i="1"/>
  <c r="I1473" i="1" s="1"/>
  <c r="J1473" i="1"/>
  <c r="J1474" i="1"/>
  <c r="H1474" i="1"/>
  <c r="I1474" i="1" s="1"/>
  <c r="F8" i="4"/>
  <c r="D7" i="4"/>
  <c r="E50" i="4"/>
  <c r="D46" i="1" s="1"/>
  <c r="F140" i="4"/>
  <c r="D139" i="4"/>
  <c r="H20" i="9"/>
  <c r="G20" i="9"/>
  <c r="F152" i="4"/>
  <c r="E163" i="4"/>
  <c r="D159" i="1" s="1"/>
  <c r="F299" i="4"/>
  <c r="D298" i="4"/>
  <c r="E311" i="4"/>
  <c r="D306" i="1" s="1"/>
  <c r="E421" i="4"/>
  <c r="F463" i="4"/>
  <c r="D459" i="4"/>
  <c r="E484" i="4"/>
  <c r="D478" i="1" s="1"/>
  <c r="F530" i="4"/>
  <c r="D529" i="4"/>
  <c r="H142" i="9"/>
  <c r="E593" i="4"/>
  <c r="D587" i="1" s="1"/>
  <c r="E68" i="5"/>
  <c r="F79" i="5"/>
  <c r="C1057" i="1"/>
  <c r="D78" i="5"/>
  <c r="G287" i="9"/>
  <c r="E287" i="9" s="1"/>
  <c r="B287" i="9" s="1"/>
  <c r="F149" i="5"/>
  <c r="D146" i="5"/>
  <c r="C1127" i="1"/>
  <c r="C1142" i="1"/>
  <c r="F164" i="5"/>
  <c r="E237" i="5"/>
  <c r="C1330" i="1"/>
  <c r="F36" i="6"/>
  <c r="D35" i="6"/>
  <c r="F115" i="6"/>
  <c r="C1409" i="1"/>
  <c r="D114" i="6"/>
  <c r="C1412" i="1"/>
  <c r="F118" i="6"/>
  <c r="G1437" i="1"/>
  <c r="D43" i="8"/>
  <c r="C1519" i="1"/>
  <c r="E7" i="4"/>
  <c r="D263" i="4"/>
  <c r="F268" i="4"/>
  <c r="F478" i="4"/>
  <c r="D472" i="4"/>
  <c r="E529" i="4"/>
  <c r="G292" i="9"/>
  <c r="E292" i="9" s="1"/>
  <c r="B292" i="9" s="1"/>
  <c r="F206" i="5"/>
  <c r="C1183" i="1"/>
  <c r="D5" i="6"/>
  <c r="C1300" i="1"/>
  <c r="F6" i="6"/>
  <c r="E35" i="6"/>
  <c r="F75" i="6"/>
  <c r="C1369" i="1"/>
  <c r="C1376" i="1"/>
  <c r="F82" i="6"/>
  <c r="D421" i="4"/>
  <c r="D515" i="4"/>
  <c r="E12" i="5"/>
  <c r="D990" i="1" s="1"/>
  <c r="D50" i="4"/>
  <c r="D82" i="4"/>
  <c r="D106" i="4"/>
  <c r="G185" i="9"/>
  <c r="E185" i="9" s="1"/>
  <c r="B185" i="9" s="1"/>
  <c r="D224" i="4"/>
  <c r="D252" i="4"/>
  <c r="E580" i="4"/>
  <c r="D574" i="1" s="1"/>
  <c r="G195" i="9"/>
  <c r="E195" i="9" s="1"/>
  <c r="B195" i="9" s="1"/>
  <c r="D237" i="5"/>
  <c r="C1525" i="1"/>
  <c r="G177" i="9"/>
  <c r="E177" i="9" s="1"/>
  <c r="B177" i="9" s="1"/>
  <c r="G162" i="9"/>
  <c r="E162" i="9" s="1"/>
  <c r="B162" i="9" s="1"/>
  <c r="F345" i="4"/>
  <c r="E351" i="4"/>
  <c r="F422" i="4"/>
  <c r="F516" i="4"/>
  <c r="D580" i="4"/>
  <c r="G142" i="9"/>
  <c r="F603" i="4"/>
  <c r="G286" i="9"/>
  <c r="E286" i="9" s="1"/>
  <c r="B286" i="9" s="1"/>
  <c r="D87" i="5"/>
  <c r="D134" i="5"/>
  <c r="G289" i="9"/>
  <c r="D176" i="5"/>
  <c r="F191" i="5"/>
  <c r="F259" i="5"/>
  <c r="D89" i="6"/>
  <c r="D129" i="6"/>
  <c r="G207" i="9"/>
  <c r="E207" i="9" s="1"/>
  <c r="B207" i="9" s="1"/>
  <c r="B274" i="9"/>
  <c r="B148" i="9"/>
  <c r="B144" i="9"/>
  <c r="G160" i="9"/>
  <c r="E160" i="9" s="1"/>
  <c r="B160" i="9" s="1"/>
  <c r="L191" i="9"/>
  <c r="F191" i="9" s="1"/>
  <c r="G199" i="9"/>
  <c r="E199" i="9" s="1"/>
  <c r="B199" i="9" s="1"/>
  <c r="B229" i="9"/>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E164" i="9" s="1"/>
  <c r="B164"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63" i="9"/>
  <c r="E163" i="9" s="1"/>
  <c r="B163" i="9" s="1"/>
  <c r="G161" i="9"/>
  <c r="E161" i="9" s="1"/>
  <c r="B161" i="9" s="1"/>
  <c r="I10" i="9"/>
  <c r="B156" i="9"/>
  <c r="G181" i="9"/>
  <c r="E181" i="9" s="1"/>
  <c r="B181" i="9" s="1"/>
  <c r="G189" i="9"/>
  <c r="E189" i="9" s="1"/>
  <c r="B189" i="9" s="1"/>
  <c r="B116" i="9"/>
  <c r="B120" i="9"/>
  <c r="B124" i="9"/>
  <c r="B128" i="9"/>
  <c r="B132" i="9"/>
  <c r="B136" i="9"/>
  <c r="B140" i="9"/>
  <c r="E143" i="9"/>
  <c r="B143" i="9" s="1"/>
  <c r="E147" i="9"/>
  <c r="B147" i="9" s="1"/>
  <c r="E151" i="9"/>
  <c r="B151" i="9" s="1"/>
  <c r="E155" i="9"/>
  <c r="B155" i="9" s="1"/>
  <c r="B218" i="9"/>
  <c r="B225" i="9"/>
  <c r="B228" i="9"/>
  <c r="F239" i="9"/>
  <c r="B239" i="9" s="1"/>
  <c r="B244" i="9"/>
  <c r="E115" i="9"/>
  <c r="B115" i="9" s="1"/>
  <c r="E119" i="9"/>
  <c r="B119" i="9" s="1"/>
  <c r="E123" i="9"/>
  <c r="B123" i="9" s="1"/>
  <c r="E127" i="9"/>
  <c r="B127" i="9" s="1"/>
  <c r="E131" i="9"/>
  <c r="B131" i="9" s="1"/>
  <c r="E135" i="9"/>
  <c r="B135" i="9" s="1"/>
  <c r="E139" i="9"/>
  <c r="B139" i="9" s="1"/>
  <c r="B145" i="9"/>
  <c r="B149" i="9"/>
  <c r="B153" i="9"/>
  <c r="B157" i="9"/>
  <c r="F223" i="9"/>
  <c r="B223" i="9" s="1"/>
  <c r="B226" i="9"/>
  <c r="B241" i="9"/>
  <c r="B242" i="9"/>
  <c r="B266" i="9"/>
  <c r="B224" i="9"/>
  <c r="B232" i="9"/>
  <c r="B240" i="9"/>
  <c r="B254" i="9"/>
  <c r="B262" i="9"/>
  <c r="B270" i="9"/>
  <c r="F214" i="9"/>
  <c r="B214" i="9" s="1"/>
  <c r="F222" i="9"/>
  <c r="B222" i="9" s="1"/>
  <c r="F230" i="9"/>
  <c r="B230" i="9" s="1"/>
  <c r="F238" i="9"/>
  <c r="B238" i="9" s="1"/>
  <c r="B252" i="9"/>
  <c r="B260" i="9"/>
  <c r="B268" i="9"/>
  <c r="F643" i="4" l="1"/>
  <c r="C637" i="1"/>
  <c r="E289" i="9"/>
  <c r="B289" i="9" s="1"/>
  <c r="F245" i="5"/>
  <c r="C1222" i="1"/>
  <c r="F644" i="4"/>
  <c r="C638" i="1"/>
  <c r="F133" i="4"/>
  <c r="C129" i="1"/>
  <c r="I27" i="3"/>
  <c r="D1408" i="1"/>
  <c r="I29" i="3"/>
  <c r="D1436" i="1"/>
  <c r="H1576" i="1"/>
  <c r="D42" i="8"/>
  <c r="I34" i="3" s="1"/>
  <c r="G1483" i="1"/>
  <c r="H637" i="1"/>
  <c r="G637" i="1"/>
  <c r="E20" i="9"/>
  <c r="B20" i="9" s="1"/>
  <c r="C1065" i="1"/>
  <c r="F87" i="5"/>
  <c r="F82" i="4"/>
  <c r="C78" i="1"/>
  <c r="E528" i="4"/>
  <c r="D523" i="1"/>
  <c r="G1409" i="1"/>
  <c r="H1409" i="1"/>
  <c r="F139" i="4"/>
  <c r="C135" i="1"/>
  <c r="F625" i="4"/>
  <c r="C619" i="1"/>
  <c r="H1148" i="1"/>
  <c r="G1148" i="1"/>
  <c r="K1432" i="9"/>
  <c r="G295" i="9"/>
  <c r="E295" i="9" s="1"/>
  <c r="B295" i="9" s="1"/>
  <c r="F196" i="4"/>
  <c r="C192" i="1"/>
  <c r="F212" i="9"/>
  <c r="F129" i="6"/>
  <c r="C1423" i="1"/>
  <c r="C1153" i="1"/>
  <c r="F176" i="5"/>
  <c r="D175" i="5"/>
  <c r="H22" i="3"/>
  <c r="C1214" i="1"/>
  <c r="H23" i="3"/>
  <c r="F237" i="5"/>
  <c r="F224" i="4"/>
  <c r="C220" i="1"/>
  <c r="F50" i="4"/>
  <c r="C46" i="1"/>
  <c r="I25" i="3"/>
  <c r="D1329" i="1"/>
  <c r="G1183" i="1"/>
  <c r="H1183" i="1"/>
  <c r="F472" i="4"/>
  <c r="C466" i="1"/>
  <c r="E6" i="4"/>
  <c r="D3" i="1"/>
  <c r="I23" i="3"/>
  <c r="D1214" i="1"/>
  <c r="C1124" i="1"/>
  <c r="F146" i="5"/>
  <c r="H1057" i="1"/>
  <c r="G1057" i="1"/>
  <c r="F459" i="4"/>
  <c r="C453" i="1"/>
  <c r="F298" i="4"/>
  <c r="D407" i="4"/>
  <c r="C293" i="1"/>
  <c r="H516" i="1"/>
  <c r="G516" i="1"/>
  <c r="H193" i="1"/>
  <c r="G193" i="1"/>
  <c r="E151" i="4"/>
  <c r="F69" i="5"/>
  <c r="C1047" i="1"/>
  <c r="D68" i="5"/>
  <c r="H1034" i="1"/>
  <c r="G1034" i="1"/>
  <c r="G991" i="1"/>
  <c r="H991" i="1"/>
  <c r="H1470" i="1"/>
  <c r="G1470" i="1"/>
  <c r="H532" i="1"/>
  <c r="G532" i="1"/>
  <c r="H160" i="1"/>
  <c r="G160" i="1"/>
  <c r="H1481" i="1"/>
  <c r="G1481" i="1"/>
  <c r="B297" i="9"/>
  <c r="E296" i="9"/>
  <c r="I10" i="3" s="1"/>
  <c r="F163" i="4"/>
  <c r="C159" i="1"/>
  <c r="F350" i="4"/>
  <c r="D408" i="4"/>
  <c r="C345" i="1"/>
  <c r="H1499" i="1"/>
  <c r="G1499" i="1"/>
  <c r="F567" i="4"/>
  <c r="C561" i="1"/>
  <c r="F421" i="4"/>
  <c r="D420" i="4"/>
  <c r="C415" i="1"/>
  <c r="F5" i="6"/>
  <c r="C1299" i="1"/>
  <c r="D141" i="6"/>
  <c r="H24" i="3"/>
  <c r="F78" i="5"/>
  <c r="C1056" i="1"/>
  <c r="H1154" i="1"/>
  <c r="G1154" i="1"/>
  <c r="E298" i="4"/>
  <c r="H562" i="1"/>
  <c r="G562" i="1"/>
  <c r="H206" i="1"/>
  <c r="G206" i="1"/>
  <c r="H1501" i="1"/>
  <c r="G1501" i="1"/>
  <c r="C1383" i="1"/>
  <c r="F89" i="6"/>
  <c r="H1376" i="1"/>
  <c r="G1376" i="1"/>
  <c r="H1519" i="1"/>
  <c r="G1519" i="1"/>
  <c r="G1412" i="1"/>
  <c r="H1412" i="1"/>
  <c r="F35" i="6"/>
  <c r="C1329" i="1"/>
  <c r="H25" i="3"/>
  <c r="F529" i="4"/>
  <c r="C523" i="1"/>
  <c r="D528" i="4"/>
  <c r="I1466" i="1"/>
  <c r="H359" i="1"/>
  <c r="G359" i="1"/>
  <c r="H149" i="1"/>
  <c r="G149" i="1"/>
  <c r="H1019" i="1"/>
  <c r="G1019" i="1"/>
  <c r="I1467" i="1"/>
  <c r="I1443" i="1"/>
  <c r="I1439" i="1"/>
  <c r="H519" i="1"/>
  <c r="G519" i="1"/>
  <c r="H334" i="1"/>
  <c r="G334" i="1"/>
  <c r="H120" i="1"/>
  <c r="G120" i="1"/>
  <c r="G294" i="9"/>
  <c r="E294" i="9" s="1"/>
  <c r="G986" i="1"/>
  <c r="H986" i="1"/>
  <c r="I1468" i="1"/>
  <c r="C478" i="1"/>
  <c r="F484" i="4"/>
  <c r="E175" i="5"/>
  <c r="D1152" i="1" s="1"/>
  <c r="I22" i="3"/>
  <c r="D1153" i="1"/>
  <c r="F580" i="4"/>
  <c r="C574" i="1"/>
  <c r="F252" i="4"/>
  <c r="C248" i="1"/>
  <c r="F263" i="4"/>
  <c r="C259" i="1"/>
  <c r="H1330" i="1"/>
  <c r="G1330" i="1"/>
  <c r="H1127" i="1"/>
  <c r="G1127" i="1"/>
  <c r="H587" i="1"/>
  <c r="G587" i="1"/>
  <c r="D151" i="4"/>
  <c r="H294" i="1"/>
  <c r="G294" i="1"/>
  <c r="F12" i="5"/>
  <c r="C990" i="1"/>
  <c r="H392" i="1"/>
  <c r="G392" i="1"/>
  <c r="G1436" i="1"/>
  <c r="H1436" i="1"/>
  <c r="D7" i="5"/>
  <c r="E165" i="9"/>
  <c r="B165" i="9" s="1"/>
  <c r="C1112" i="1"/>
  <c r="F134" i="5"/>
  <c r="E142" i="9"/>
  <c r="B142" i="9" s="1"/>
  <c r="E350" i="4"/>
  <c r="D346" i="1"/>
  <c r="H346" i="1" s="1"/>
  <c r="H1525" i="1"/>
  <c r="G1525" i="1"/>
  <c r="F106" i="4"/>
  <c r="C102" i="1"/>
  <c r="F515" i="4"/>
  <c r="C509" i="1"/>
  <c r="G1369" i="1"/>
  <c r="H1369" i="1"/>
  <c r="H1300" i="1"/>
  <c r="G1300" i="1"/>
  <c r="I35" i="3"/>
  <c r="C1518" i="1"/>
  <c r="F114" i="6"/>
  <c r="C1408" i="1"/>
  <c r="H27" i="3"/>
  <c r="G1142" i="1"/>
  <c r="H1142" i="1"/>
  <c r="I21" i="3"/>
  <c r="D1046" i="1"/>
  <c r="E420" i="4"/>
  <c r="D415" i="1"/>
  <c r="F7" i="4"/>
  <c r="D6" i="4"/>
  <c r="C3" i="1"/>
  <c r="H1157" i="1"/>
  <c r="G1157" i="1"/>
  <c r="H295" i="1"/>
  <c r="G295" i="1"/>
  <c r="H148" i="1"/>
  <c r="G148" i="1"/>
  <c r="H1048" i="1"/>
  <c r="G1048" i="1"/>
  <c r="E7" i="5"/>
  <c r="H484" i="1"/>
  <c r="G484" i="1"/>
  <c r="H326" i="1"/>
  <c r="G326" i="1"/>
  <c r="H108" i="1"/>
  <c r="G108" i="1"/>
  <c r="E141" i="6"/>
  <c r="G299" i="9" s="1"/>
  <c r="E299" i="9" s="1"/>
  <c r="F311" i="4"/>
  <c r="C306" i="1"/>
  <c r="F396" i="4"/>
  <c r="C391" i="1"/>
  <c r="I1465" i="1"/>
  <c r="G1222" i="1" l="1"/>
  <c r="H1222" i="1"/>
  <c r="G638" i="1"/>
  <c r="H638" i="1"/>
  <c r="G129" i="1"/>
  <c r="H129" i="1"/>
  <c r="C1517" i="1"/>
  <c r="H11" i="3" s="1"/>
  <c r="N3" i="9" s="1"/>
  <c r="E298" i="9"/>
  <c r="B299" i="9"/>
  <c r="H619" i="1"/>
  <c r="G619" i="1"/>
  <c r="H391" i="1"/>
  <c r="G391" i="1"/>
  <c r="H248" i="1"/>
  <c r="G248" i="1"/>
  <c r="H478" i="1"/>
  <c r="G478" i="1"/>
  <c r="E293" i="9"/>
  <c r="B294" i="9"/>
  <c r="H523" i="1"/>
  <c r="G523" i="1"/>
  <c r="G1383" i="1"/>
  <c r="H1383" i="1"/>
  <c r="E407" i="4"/>
  <c r="D402" i="1" s="1"/>
  <c r="D293" i="1"/>
  <c r="H159" i="1"/>
  <c r="G159" i="1"/>
  <c r="G346" i="1"/>
  <c r="G1423" i="1"/>
  <c r="H1423" i="1"/>
  <c r="H990" i="1"/>
  <c r="G990" i="1"/>
  <c r="D289" i="4"/>
  <c r="F151" i="4"/>
  <c r="C147" i="1"/>
  <c r="H17" i="3"/>
  <c r="D636" i="4"/>
  <c r="F528" i="4"/>
  <c r="C522" i="1"/>
  <c r="H1299" i="1"/>
  <c r="G1299" i="1"/>
  <c r="H78" i="1"/>
  <c r="G78" i="1"/>
  <c r="H3" i="1"/>
  <c r="G3" i="1"/>
  <c r="D412" i="4"/>
  <c r="F6" i="4"/>
  <c r="H16" i="3"/>
  <c r="C2" i="1"/>
  <c r="E408" i="4"/>
  <c r="D403" i="1" s="1"/>
  <c r="D345" i="1"/>
  <c r="G345" i="1" s="1"/>
  <c r="E19" i="9"/>
  <c r="H561" i="1"/>
  <c r="G561" i="1"/>
  <c r="H345" i="1"/>
  <c r="I17" i="3"/>
  <c r="E289" i="4"/>
  <c r="E290" i="4" s="1"/>
  <c r="D286" i="1" s="1"/>
  <c r="D147" i="1"/>
  <c r="H453" i="1"/>
  <c r="G453" i="1"/>
  <c r="H46" i="1"/>
  <c r="G46" i="1"/>
  <c r="C1152" i="1"/>
  <c r="F175" i="5"/>
  <c r="H1517" i="1"/>
  <c r="G1517" i="1"/>
  <c r="H135" i="1"/>
  <c r="G135" i="1"/>
  <c r="E6" i="5"/>
  <c r="I20" i="3"/>
  <c r="D985" i="1"/>
  <c r="G1329" i="1"/>
  <c r="H1329" i="1"/>
  <c r="H1056" i="1"/>
  <c r="G1056" i="1"/>
  <c r="D635" i="4"/>
  <c r="F420" i="4"/>
  <c r="C414" i="1"/>
  <c r="G1047" i="1"/>
  <c r="H1047" i="1"/>
  <c r="F407" i="4"/>
  <c r="C402" i="1"/>
  <c r="H466" i="1"/>
  <c r="G466" i="1"/>
  <c r="H220" i="1"/>
  <c r="G220" i="1"/>
  <c r="H1214" i="1"/>
  <c r="G1214" i="1"/>
  <c r="H1153" i="1"/>
  <c r="G1153" i="1"/>
  <c r="H192" i="1"/>
  <c r="G192" i="1"/>
  <c r="I28" i="3"/>
  <c r="D1435" i="1"/>
  <c r="E635" i="4"/>
  <c r="D629" i="1" s="1"/>
  <c r="D414" i="1"/>
  <c r="G1518" i="1"/>
  <c r="H1518" i="1"/>
  <c r="H102" i="1"/>
  <c r="G102" i="1"/>
  <c r="H1112" i="1"/>
  <c r="G1112" i="1"/>
  <c r="H306" i="1"/>
  <c r="G306" i="1"/>
  <c r="G1408" i="1"/>
  <c r="H1408" i="1"/>
  <c r="H509" i="1"/>
  <c r="G509" i="1"/>
  <c r="F7" i="5"/>
  <c r="C985" i="1"/>
  <c r="D6" i="5"/>
  <c r="H20" i="3"/>
  <c r="H259" i="1"/>
  <c r="G259" i="1"/>
  <c r="H574" i="1"/>
  <c r="G574" i="1"/>
  <c r="F141" i="6"/>
  <c r="C1435" i="1"/>
  <c r="H9" i="3" s="1"/>
  <c r="H28" i="3"/>
  <c r="H415" i="1"/>
  <c r="G415" i="1"/>
  <c r="F408" i="4"/>
  <c r="C403" i="1"/>
  <c r="C1046" i="1"/>
  <c r="F68" i="5"/>
  <c r="H21" i="3"/>
  <c r="H293" i="1"/>
  <c r="G293" i="1"/>
  <c r="H1124" i="1"/>
  <c r="G1124" i="1"/>
  <c r="E412" i="4"/>
  <c r="I16" i="3"/>
  <c r="D2" i="1"/>
  <c r="B212" i="9"/>
  <c r="E636" i="4"/>
  <c r="D630" i="1" s="1"/>
  <c r="D522" i="1"/>
  <c r="G1065" i="1"/>
  <c r="H1065" i="1"/>
  <c r="I11" i="3" l="1"/>
  <c r="K3" i="9"/>
  <c r="I9" i="3"/>
  <c r="H985" i="1"/>
  <c r="G985" i="1"/>
  <c r="D413" i="4"/>
  <c r="D414" i="4" s="1"/>
  <c r="D291" i="4"/>
  <c r="F289" i="4"/>
  <c r="C285" i="1"/>
  <c r="H276" i="9"/>
  <c r="D984" i="1"/>
  <c r="E413" i="4"/>
  <c r="E414" i="4" s="1"/>
  <c r="D409" i="1" s="1"/>
  <c r="E291" i="4"/>
  <c r="D287" i="1" s="1"/>
  <c r="D285" i="1"/>
  <c r="D290" i="4"/>
  <c r="E639" i="4"/>
  <c r="D407" i="1"/>
  <c r="G1435" i="1"/>
  <c r="H1435" i="1"/>
  <c r="H402" i="1"/>
  <c r="G402" i="1"/>
  <c r="H414" i="1"/>
  <c r="G414" i="1"/>
  <c r="F636" i="4"/>
  <c r="C630" i="1"/>
  <c r="H1046" i="1"/>
  <c r="G1046" i="1"/>
  <c r="F635" i="4"/>
  <c r="C629" i="1"/>
  <c r="H2" i="1"/>
  <c r="G2" i="1"/>
  <c r="D639" i="4"/>
  <c r="F412" i="4"/>
  <c r="C407" i="1"/>
  <c r="H522" i="1"/>
  <c r="G522" i="1"/>
  <c r="H147" i="1"/>
  <c r="G147" i="1"/>
  <c r="H403" i="1"/>
  <c r="G403" i="1"/>
  <c r="G276" i="9"/>
  <c r="G282" i="9"/>
  <c r="E282" i="9" s="1"/>
  <c r="B282" i="9" s="1"/>
  <c r="C984" i="1"/>
  <c r="F6" i="5"/>
  <c r="H1152" i="1"/>
  <c r="G1152" i="1"/>
  <c r="E276" i="9" l="1"/>
  <c r="E275" i="9" s="1"/>
  <c r="H285" i="1"/>
  <c r="G285" i="1"/>
  <c r="D633" i="1"/>
  <c r="E415" i="4"/>
  <c r="D410" i="1" s="1"/>
  <c r="E640" i="4"/>
  <c r="D408" i="1"/>
  <c r="C286" i="1"/>
  <c r="F290" i="4"/>
  <c r="F291" i="4"/>
  <c r="C287" i="1"/>
  <c r="H407" i="1"/>
  <c r="G407" i="1"/>
  <c r="F639" i="4"/>
  <c r="C633" i="1"/>
  <c r="H8" i="3"/>
  <c r="G984" i="1"/>
  <c r="H984" i="1"/>
  <c r="F414" i="4"/>
  <c r="C409" i="1"/>
  <c r="H629" i="1"/>
  <c r="G629" i="1"/>
  <c r="H630" i="1"/>
  <c r="G630" i="1"/>
  <c r="F413" i="4"/>
  <c r="D415" i="4"/>
  <c r="D640" i="4"/>
  <c r="D641" i="4" s="1"/>
  <c r="C408" i="1"/>
  <c r="B276" i="9" l="1"/>
  <c r="H409" i="1"/>
  <c r="G409" i="1"/>
  <c r="M3" i="9"/>
  <c r="I8" i="3"/>
  <c r="F640" i="4"/>
  <c r="D642" i="4"/>
  <c r="D645" i="4" s="1"/>
  <c r="C634" i="1"/>
  <c r="H633" i="1"/>
  <c r="G633" i="1"/>
  <c r="H286" i="1"/>
  <c r="G286" i="1"/>
  <c r="F641" i="4"/>
  <c r="C635" i="1"/>
  <c r="E642" i="4"/>
  <c r="D634" i="1"/>
  <c r="H408" i="1"/>
  <c r="G408" i="1"/>
  <c r="F415" i="4"/>
  <c r="C410" i="1"/>
  <c r="H287" i="1"/>
  <c r="G287" i="1"/>
  <c r="E641" i="4"/>
  <c r="H634" i="1" l="1"/>
  <c r="G634" i="1"/>
  <c r="D646" i="4"/>
  <c r="F642" i="4"/>
  <c r="C636" i="1"/>
  <c r="E645" i="4"/>
  <c r="D635" i="1"/>
  <c r="G635" i="1" s="1"/>
  <c r="E646" i="4"/>
  <c r="D636" i="1"/>
  <c r="H410" i="1"/>
  <c r="G410" i="1"/>
  <c r="F645" i="4"/>
  <c r="H18" i="3"/>
  <c r="C639" i="1"/>
  <c r="I18" i="3" l="1"/>
  <c r="D639" i="1"/>
  <c r="H639" i="1" s="1"/>
  <c r="H636" i="1"/>
  <c r="G636" i="1"/>
  <c r="I19" i="3"/>
  <c r="D640" i="1"/>
  <c r="H7" i="3"/>
  <c r="F646" i="4"/>
  <c r="H19" i="3"/>
  <c r="C640" i="1"/>
  <c r="H635" i="1"/>
  <c r="H640" i="1" l="1"/>
  <c r="G640" i="1"/>
  <c r="G639" i="1"/>
  <c r="J3" i="9"/>
  <c r="I7" i="3"/>
  <c r="M272" i="9" l="1"/>
  <c r="L272" i="9"/>
  <c r="G18" i="9"/>
  <c r="H18" i="9"/>
  <c r="M16" i="9"/>
  <c r="K13" i="9"/>
  <c r="J10" i="9"/>
  <c r="I7" i="9"/>
  <c r="K9" i="9"/>
  <c r="J6" i="9"/>
  <c r="L15" i="9"/>
  <c r="K5" i="9"/>
  <c r="I11" i="9"/>
  <c r="J17" i="9"/>
  <c r="I8" i="9"/>
  <c r="M15" i="9"/>
  <c r="H17" i="9"/>
  <c r="I9" i="9"/>
  <c r="G15" i="9"/>
  <c r="J9" i="9"/>
  <c r="H15" i="9"/>
  <c r="K12" i="9"/>
  <c r="G16" i="9"/>
  <c r="K10" i="9"/>
  <c r="I5" i="9"/>
  <c r="K11" i="9"/>
  <c r="H16" i="9"/>
  <c r="J5" i="9"/>
  <c r="L16" i="9"/>
  <c r="I6" i="9"/>
  <c r="G17" i="9"/>
  <c r="J7" i="9"/>
  <c r="I12" i="9"/>
  <c r="J8" i="9"/>
  <c r="I13" i="9"/>
  <c r="K8" i="9"/>
  <c r="J13" i="9"/>
  <c r="K6" i="9"/>
  <c r="J11" i="9"/>
  <c r="K7" i="9"/>
  <c r="J12" i="9"/>
  <c r="I17" i="9"/>
  <c r="F16" i="9" l="1"/>
  <c r="F272" i="9"/>
  <c r="B272" i="9" s="1"/>
  <c r="E7" i="9"/>
  <c r="B7" i="9" s="1"/>
  <c r="E13" i="9"/>
  <c r="B13" i="9" s="1"/>
  <c r="E17" i="9"/>
  <c r="B17" i="9" s="1"/>
  <c r="E16" i="9"/>
  <c r="E15" i="9"/>
  <c r="E8" i="9"/>
  <c r="B8" i="9" s="1"/>
  <c r="F15" i="9"/>
  <c r="F14" i="9" s="1"/>
  <c r="E10" i="9"/>
  <c r="B10" i="9" s="1"/>
  <c r="E18" i="9"/>
  <c r="B18" i="9" s="1"/>
  <c r="E6" i="9"/>
  <c r="B6" i="9" s="1"/>
  <c r="E9" i="9"/>
  <c r="B9" i="9" s="1"/>
  <c r="E12" i="9"/>
  <c r="B12" i="9" s="1"/>
  <c r="E5" i="9"/>
  <c r="E11" i="9"/>
  <c r="B11" i="9" s="1"/>
  <c r="B16" i="9" l="1"/>
  <c r="F19" i="9"/>
  <c r="F3" i="9" s="1"/>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<sst xmlns="http://schemas.openxmlformats.org/spreadsheetml/2006/main" count="4313" uniqueCount="3393">
  <si>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</si>
  <si>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</si>
  <si>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</si>
  <si>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</si>
  <si>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</si>
  <si>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</si>
  <si>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</si>
  <si>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</si>
  <si>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</si>
  <si>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</si>
  <si>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</si>
  <si>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</si>
  <si>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</si>
  <si>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</si>
  <si>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</si>
  <si>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</si>
  <si>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</si>
  <si>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</si>
  <si>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</si>
  <si>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</si>
  <si>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</si>
  <si>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</si>
  <si>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</si>
  <si>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</si>
  <si>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</si>
  <si>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</si>
  <si>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</si>
  <si>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</si>
  <si>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</si>
  <si>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</si>
  <si>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</si>
  <si>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SPLITU , KATOLIČKI BOGOSLOVNI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</si>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</sst>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12524381</v>
      </c>
      <c r="D2" s="6">
        <f>'PR-RAS'!E6</f>
        <v>12573571.949999999</v>
      </c>
      <c r="E2" s="6">
        <v>0</v>
      </c>
      <c r="F2" s="6">
        <v>0</v>
      </c>
      <c r="G2" s="7">
        <f t="shared" ref="G2:G264" si="0">(B2/1000)*(C2*1+D2*2)</f>
        <v>37671.524899999997</v>
      </c>
      <c r="H2" s="7">
        <f t="shared" ref="H2:H264" si="1">ABS(C2-ROUND(C2,0))+ABS(D2-ROUND(D2,0))</f>
        <v>5.000000074505806E-2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628291</v>
      </c>
      <c r="D46" s="1">
        <f>'PR-RAS'!E50</f>
        <v>537329.43999999994</v>
      </c>
      <c r="E46" s="1">
        <v>0</v>
      </c>
      <c r="F46" s="1">
        <v>0</v>
      </c>
      <c r="G46" s="2">
        <f t="shared" si="0"/>
        <v>76632.744599999991</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21000</v>
      </c>
      <c r="E55" s="1">
        <v>0</v>
      </c>
      <c r="F55" s="1">
        <v>0</v>
      </c>
      <c r="G55" s="2">
        <f t="shared" si="0"/>
        <v>2268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21000</v>
      </c>
      <c r="E56" s="1">
        <v>0</v>
      </c>
      <c r="F56" s="1">
        <v>0</v>
      </c>
      <c r="G56" s="2">
        <f t="shared" si="0"/>
        <v>2310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208000</v>
      </c>
      <c r="D64" s="1">
        <f>'PR-RAS'!E68</f>
        <v>0</v>
      </c>
      <c r="E64" s="1">
        <v>0</v>
      </c>
      <c r="F64" s="1">
        <v>0</v>
      </c>
      <c r="G64" s="2">
        <f t="shared" si="0"/>
        <v>13104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208000</v>
      </c>
      <c r="D65" s="1">
        <f>'PR-RAS'!E69</f>
        <v>0</v>
      </c>
      <c r="E65" s="1">
        <v>0</v>
      </c>
      <c r="F65" s="1">
        <v>0</v>
      </c>
      <c r="G65" s="2">
        <f t="shared" si="0"/>
        <v>13312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420291</v>
      </c>
      <c r="D73" s="1">
        <f>'PR-RAS'!E77</f>
        <v>516329.44</v>
      </c>
      <c r="E73" s="1">
        <v>0</v>
      </c>
      <c r="F73" s="1">
        <v>0</v>
      </c>
      <c r="G73" s="2">
        <f t="shared" si="0"/>
        <v>104612.39135999998</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216162</v>
      </c>
      <c r="D74" s="1">
        <f>'PR-RAS'!E78</f>
        <v>241785</v>
      </c>
      <c r="E74" s="1">
        <v>0</v>
      </c>
      <c r="F74" s="1">
        <v>0</v>
      </c>
      <c r="G74" s="2">
        <f t="shared" si="0"/>
        <v>51080.435999999994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134662</v>
      </c>
      <c r="D75" s="1">
        <f>'PR-RAS'!E79</f>
        <v>150000</v>
      </c>
      <c r="E75" s="1">
        <v>0</v>
      </c>
      <c r="F75" s="1">
        <v>0</v>
      </c>
      <c r="G75" s="2">
        <f t="shared" si="0"/>
        <v>32164.987999999998</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69467</v>
      </c>
      <c r="D76" s="1">
        <f>'PR-RAS'!E80</f>
        <v>124544.44</v>
      </c>
      <c r="E76" s="1">
        <v>0</v>
      </c>
      <c r="F76" s="1">
        <v>0</v>
      </c>
      <c r="G76" s="2">
        <f t="shared" si="0"/>
        <v>23891.690999999999</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v>
      </c>
      <c r="D78" s="1">
        <f>'PR-RAS'!E82</f>
        <v>62.62</v>
      </c>
      <c r="E78" s="1">
        <v>0</v>
      </c>
      <c r="F78" s="1">
        <v>0</v>
      </c>
      <c r="G78" s="2">
        <f t="shared" si="0"/>
        <v>11.645480000000001</v>
      </c>
      <c r="H78" s="2">
        <f t="shared" si="1"/>
        <v>0.38000000000000256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v>
      </c>
      <c r="D79" s="1">
        <f>'PR-RAS'!E83</f>
        <v>62.62</v>
      </c>
      <c r="E79" s="1">
        <v>0</v>
      </c>
      <c r="F79" s="1">
        <v>0</v>
      </c>
      <c r="G79" s="2">
        <f t="shared" si="0"/>
        <v>11.796720000000001</v>
      </c>
      <c r="H79" s="2">
        <f t="shared" si="1"/>
        <v>0.38000000000000256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v>
      </c>
      <c r="D81" s="1">
        <f>'PR-RAS'!E85</f>
        <v>1.87</v>
      </c>
      <c r="E81" s="1">
        <v>0</v>
      </c>
      <c r="F81" s="1">
        <v>0</v>
      </c>
      <c r="G81" s="2">
        <f t="shared" si="0"/>
        <v>1.4992000000000001</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v>
      </c>
      <c r="D83" s="1">
        <f>'PR-RAS'!E87</f>
        <v>60.75</v>
      </c>
      <c r="E83" s="1">
        <v>0</v>
      </c>
      <c r="F83" s="1">
        <v>0</v>
      </c>
      <c r="G83" s="2">
        <f t="shared" si="0"/>
        <v>10.865</v>
      </c>
      <c r="H83" s="2">
        <f t="shared" si="1"/>
        <v>0.25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287195</v>
      </c>
      <c r="D102" s="1">
        <f>'PR-RAS'!E106</f>
        <v>276345.46999999997</v>
      </c>
      <c r="E102" s="1">
        <v>0</v>
      </c>
      <c r="F102" s="1">
        <v>0</v>
      </c>
      <c r="G102" s="2">
        <f t="shared" si="0"/>
        <v>84828.479940000005</v>
      </c>
      <c r="H102" s="2">
        <f t="shared" si="1"/>
        <v>0.46999999997206032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287195</v>
      </c>
      <c r="D108" s="1">
        <f>'PR-RAS'!E112</f>
        <v>276345.46999999997</v>
      </c>
      <c r="E108" s="1">
        <v>0</v>
      </c>
      <c r="F108" s="1">
        <v>0</v>
      </c>
      <c r="G108" s="2">
        <f t="shared" si="0"/>
        <v>89867.795579999991</v>
      </c>
      <c r="H108" s="2">
        <f t="shared" si="1"/>
        <v>0.46999999997206032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287195</v>
      </c>
      <c r="D113" s="1">
        <f>'PR-RAS'!E117</f>
        <v>276345.46999999997</v>
      </c>
      <c r="E113" s="1">
        <v>0</v>
      </c>
      <c r="F113" s="1">
        <v>0</v>
      </c>
      <c r="G113" s="2">
        <f t="shared" si="0"/>
        <v>94067.225279999999</v>
      </c>
      <c r="H113" s="2">
        <f t="shared" si="1"/>
        <v>0.46999999997206032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336819</v>
      </c>
      <c r="D120" s="1">
        <f>'PR-RAS'!E124</f>
        <v>361675.23</v>
      </c>
      <c r="E120" s="1">
        <v>0</v>
      </c>
      <c r="F120" s="1">
        <v>0</v>
      </c>
      <c r="G120" s="2">
        <f t="shared" si="0"/>
        <v>126160.16574</v>
      </c>
      <c r="H120" s="2">
        <f t="shared" si="1"/>
        <v>0.22999999998137355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34019</v>
      </c>
      <c r="D121" s="1">
        <f>'PR-RAS'!E125</f>
        <v>71304.72</v>
      </c>
      <c r="E121" s="1">
        <v>0</v>
      </c>
      <c r="F121" s="1">
        <v>0</v>
      </c>
      <c r="G121" s="2">
        <f t="shared" si="0"/>
        <v>21195.412799999998</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34019</v>
      </c>
      <c r="D123" s="1">
        <f>'PR-RAS'!E127</f>
        <v>71304.72</v>
      </c>
      <c r="E123" s="1">
        <v>0</v>
      </c>
      <c r="F123" s="1">
        <v>0</v>
      </c>
      <c r="G123" s="2">
        <f t="shared" si="0"/>
        <v>21548.669679999999</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302800</v>
      </c>
      <c r="D124" s="1">
        <f>'PR-RAS'!E128</f>
        <v>290370.51</v>
      </c>
      <c r="E124" s="1">
        <v>0</v>
      </c>
      <c r="F124" s="1">
        <v>0</v>
      </c>
      <c r="G124" s="2">
        <f t="shared" si="0"/>
        <v>108675.54545999999</v>
      </c>
      <c r="H124" s="2">
        <f t="shared" si="1"/>
        <v>0.48999999999068677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302800</v>
      </c>
      <c r="D125" s="1">
        <f>'PR-RAS'!E129</f>
        <v>290370.51</v>
      </c>
      <c r="E125" s="1">
        <v>0</v>
      </c>
      <c r="F125" s="1">
        <v>0</v>
      </c>
      <c r="G125" s="2">
        <f t="shared" si="0"/>
        <v>109559.08648</v>
      </c>
      <c r="H125" s="2">
        <f t="shared" si="1"/>
        <v>0.48999999999068677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11272047</v>
      </c>
      <c r="D129" s="1">
        <f>'PR-RAS'!E133</f>
        <v>11398159.189999999</v>
      </c>
      <c r="E129" s="1">
        <v>0</v>
      </c>
      <c r="F129" s="1">
        <v>0</v>
      </c>
      <c r="G129" s="2">
        <f t="shared" si="0"/>
        <v>4360750.7686399994</v>
      </c>
      <c r="H129" s="2">
        <f t="shared" si="1"/>
        <v>0.18999999947845936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11272047</v>
      </c>
      <c r="D130" s="1">
        <f>'PR-RAS'!E134</f>
        <v>11398159.189999999</v>
      </c>
      <c r="E130" s="1">
        <v>0</v>
      </c>
      <c r="F130" s="1">
        <v>0</v>
      </c>
      <c r="G130" s="2">
        <f t="shared" si="0"/>
        <v>4394819.1340199998</v>
      </c>
      <c r="H130" s="2">
        <f t="shared" si="1"/>
        <v>0.18999999947845936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11272047</v>
      </c>
      <c r="D131" s="1">
        <f>'PR-RAS'!E135</f>
        <v>11398159.189999999</v>
      </c>
      <c r="E131" s="1">
        <v>0</v>
      </c>
      <c r="F131" s="1">
        <v>0</v>
      </c>
      <c r="G131" s="2">
        <f t="shared" si="0"/>
        <v>4428887.4993999992</v>
      </c>
      <c r="H131" s="2">
        <f t="shared" si="1"/>
        <v>0.18999999947845936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v>
      </c>
      <c r="D135" s="1">
        <f>'PR-RAS'!E139</f>
        <v>0</v>
      </c>
      <c r="E135" s="1">
        <v>0</v>
      </c>
      <c r="F135" s="1">
        <v>0</v>
      </c>
      <c r="G135" s="2">
        <f t="shared" si="0"/>
        <v>0.40200000000000002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v>
      </c>
      <c r="D146" s="1">
        <f>'PR-RAS'!E150</f>
        <v>0</v>
      </c>
      <c r="E146" s="1">
        <v>0</v>
      </c>
      <c r="F146" s="1">
        <v>0</v>
      </c>
      <c r="G146" s="2">
        <f t="shared" si="0"/>
        <v>0.43499999999999994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12199286</v>
      </c>
      <c r="D147" s="1">
        <f>'PR-RAS'!E151</f>
        <v>12554535.640000001</v>
      </c>
      <c r="E147" s="1">
        <v>0</v>
      </c>
      <c r="F147" s="1">
        <v>0</v>
      </c>
      <c r="G147" s="2">
        <f t="shared" si="0"/>
        <v>5447020.1628799997</v>
      </c>
      <c r="H147" s="2">
        <f t="shared" si="1"/>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10610695</v>
      </c>
      <c r="D148" s="1">
        <f>'PR-RAS'!E152</f>
        <v>10725957</v>
      </c>
      <c r="E148" s="1">
        <v>0</v>
      </c>
      <c r="F148" s="1">
        <v>0</v>
      </c>
      <c r="G148" s="2">
        <f t="shared" si="0"/>
        <v>4713203.523</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8881135</v>
      </c>
      <c r="D149" s="1">
        <f>'PR-RAS'!E153</f>
        <v>9010153.7699999996</v>
      </c>
      <c r="E149" s="1">
        <v>0</v>
      </c>
      <c r="F149" s="1">
        <v>0</v>
      </c>
      <c r="G149" s="2">
        <f t="shared" si="0"/>
        <v>3981413.4959199997</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8881135</v>
      </c>
      <c r="D150" s="1">
        <f>'PR-RAS'!E154</f>
        <v>9010153.7699999996</v>
      </c>
      <c r="E150" s="1">
        <v>0</v>
      </c>
      <c r="F150" s="1">
        <v>0</v>
      </c>
      <c r="G150" s="2">
        <f t="shared" si="0"/>
        <v>4008314.9384599999</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259103</v>
      </c>
      <c r="D154" s="1">
        <f>'PR-RAS'!E158</f>
        <v>226110.57</v>
      </c>
      <c r="E154" s="1">
        <v>0</v>
      </c>
      <c r="F154" s="1">
        <v>0</v>
      </c>
      <c r="G154" s="2">
        <f t="shared" si="0"/>
        <v>108832.59342</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1470457</v>
      </c>
      <c r="D155" s="1">
        <f>'PR-RAS'!E159</f>
        <v>1489692.66</v>
      </c>
      <c r="E155" s="1">
        <v>0</v>
      </c>
      <c r="F155" s="1">
        <v>0</v>
      </c>
      <c r="G155" s="2">
        <f t="shared" si="0"/>
        <v>685275.71727999998</v>
      </c>
      <c r="H155" s="2">
        <f t="shared" si="1"/>
        <v>0.34000000008381903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1469612</v>
      </c>
      <c r="D157" s="1">
        <f>'PR-RAS'!E161</f>
        <v>1489692.66</v>
      </c>
      <c r="E157" s="1">
        <v>0</v>
      </c>
      <c r="F157" s="1">
        <v>0</v>
      </c>
      <c r="G157" s="2">
        <f t="shared" si="0"/>
        <v>694043.58192000003</v>
      </c>
      <c r="H157" s="2">
        <f t="shared" si="1"/>
        <v>0.34000000008381903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845</v>
      </c>
      <c r="D158" s="1">
        <f>'PR-RAS'!E162</f>
        <v>0</v>
      </c>
      <c r="E158" s="1">
        <v>0</v>
      </c>
      <c r="F158" s="1">
        <v>0</v>
      </c>
      <c r="G158" s="2">
        <f t="shared" si="0"/>
        <v>132.66499999999999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1542240</v>
      </c>
      <c r="D159" s="1">
        <f>'PR-RAS'!E163</f>
        <v>1815224.05</v>
      </c>
      <c r="E159" s="1">
        <v>0</v>
      </c>
      <c r="F159" s="1">
        <v>0</v>
      </c>
      <c r="G159" s="2">
        <f t="shared" si="0"/>
        <v>817284.71979999996</v>
      </c>
      <c r="H159" s="2">
        <f t="shared" si="1"/>
        <v>5.0000000046566129E-2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184912</v>
      </c>
      <c r="D160" s="1">
        <f>'PR-RAS'!E164</f>
        <v>274355.46999999997</v>
      </c>
      <c r="E160" s="1">
        <v>0</v>
      </c>
      <c r="F160" s="1">
        <v>0</v>
      </c>
      <c r="G160" s="2">
        <f t="shared" si="0"/>
        <v>116646.04745999999</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59574</v>
      </c>
      <c r="D161" s="1">
        <f>'PR-RAS'!E165</f>
        <v>136725.93</v>
      </c>
      <c r="E161" s="1">
        <v>0</v>
      </c>
      <c r="F161" s="1">
        <v>0</v>
      </c>
      <c r="G161" s="2">
        <f t="shared" si="0"/>
        <v>53284.137600000002</v>
      </c>
      <c r="H161" s="2">
        <f t="shared" si="1"/>
        <v>7.0000000006984919E-2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119620</v>
      </c>
      <c r="D162" s="1">
        <f>'PR-RAS'!E166</f>
        <v>131893.54</v>
      </c>
      <c r="E162" s="1">
        <v>0</v>
      </c>
      <c r="F162" s="1">
        <v>0</v>
      </c>
      <c r="G162" s="2">
        <f t="shared" si="0"/>
        <v>61728.539880000004</v>
      </c>
      <c r="H162" s="2">
        <f t="shared" si="1"/>
        <v>0.45999999999185093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5718</v>
      </c>
      <c r="D163" s="1">
        <f>'PR-RAS'!E167</f>
        <v>5452.5</v>
      </c>
      <c r="E163" s="1">
        <v>0</v>
      </c>
      <c r="F163" s="1">
        <v>0</v>
      </c>
      <c r="G163" s="2">
        <f t="shared" si="0"/>
        <v>2692.9259999999999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283.5</v>
      </c>
      <c r="E164" s="1">
        <v>0</v>
      </c>
      <c r="F164" s="1">
        <v>0</v>
      </c>
      <c r="G164" s="2">
        <f t="shared" si="0"/>
        <v>92.421000000000006</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187056</v>
      </c>
      <c r="D165" s="1">
        <f>'PR-RAS'!E169</f>
        <v>227699.34999999998</v>
      </c>
      <c r="E165" s="1">
        <v>0</v>
      </c>
      <c r="F165" s="1">
        <v>0</v>
      </c>
      <c r="G165" s="2">
        <f t="shared" si="0"/>
        <v>105362.5708</v>
      </c>
      <c r="H165" s="2">
        <f t="shared" si="1"/>
        <v>0.34999999997671694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53868</v>
      </c>
      <c r="D166" s="1">
        <f>'PR-RAS'!E170</f>
        <v>54724.959999999999</v>
      </c>
      <c r="E166" s="1">
        <v>0</v>
      </c>
      <c r="F166" s="1">
        <v>0</v>
      </c>
      <c r="G166" s="2">
        <f t="shared" si="0"/>
        <v>26947.4568</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25168</v>
      </c>
      <c r="D168" s="1">
        <f>'PR-RAS'!E172</f>
        <v>65216.21</v>
      </c>
      <c r="E168" s="1">
        <v>0</v>
      </c>
      <c r="F168" s="1">
        <v>0</v>
      </c>
      <c r="G168" s="2">
        <f t="shared" si="0"/>
        <v>25985.270140000001</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97615</v>
      </c>
      <c r="D169" s="1">
        <f>'PR-RAS'!E173</f>
        <v>50685.85</v>
      </c>
      <c r="E169" s="1">
        <v>0</v>
      </c>
      <c r="F169" s="1">
        <v>0</v>
      </c>
      <c r="G169" s="2">
        <f t="shared" si="0"/>
        <v>33429.765600000006</v>
      </c>
      <c r="H169" s="2">
        <f t="shared" si="1"/>
        <v>0.15000000000145519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8143</v>
      </c>
      <c r="D170" s="1">
        <f>'PR-RAS'!E174</f>
        <v>55179.43</v>
      </c>
      <c r="E170" s="1">
        <v>0</v>
      </c>
      <c r="F170" s="1">
        <v>0</v>
      </c>
      <c r="G170" s="2">
        <f t="shared" si="0"/>
        <v>20026.814340000001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2262</v>
      </c>
      <c r="D172" s="1">
        <f>'PR-RAS'!E176</f>
        <v>1892.9</v>
      </c>
      <c r="E172" s="1">
        <v>0</v>
      </c>
      <c r="F172" s="1">
        <v>0</v>
      </c>
      <c r="G172" s="2">
        <f t="shared" si="0"/>
        <v>1034.1738</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1003531</v>
      </c>
      <c r="D173" s="1">
        <f>'PR-RAS'!E177</f>
        <v>1134111.3700000001</v>
      </c>
      <c r="E173" s="1">
        <v>0</v>
      </c>
      <c r="F173" s="1">
        <v>0</v>
      </c>
      <c r="G173" s="2">
        <f t="shared" si="0"/>
        <v>562741.64327999996</v>
      </c>
      <c r="H173" s="2">
        <f t="shared" si="1"/>
        <v>0.37000000011175871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25050</v>
      </c>
      <c r="D174" s="1">
        <f>'PR-RAS'!E178</f>
        <v>78362.84</v>
      </c>
      <c r="E174" s="1">
        <v>0</v>
      </c>
      <c r="F174" s="1">
        <v>0</v>
      </c>
      <c r="G174" s="2">
        <f t="shared" si="0"/>
        <v>31447.192639999997</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502405</v>
      </c>
      <c r="D175" s="1">
        <f>'PR-RAS'!E179</f>
        <v>396850.82</v>
      </c>
      <c r="E175" s="1">
        <v>0</v>
      </c>
      <c r="F175" s="1">
        <v>0</v>
      </c>
      <c r="G175" s="2">
        <f t="shared" si="0"/>
        <v>225522.55536</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9039</v>
      </c>
      <c r="D176" s="1">
        <f>'PR-RAS'!E180</f>
        <v>29343.99</v>
      </c>
      <c r="E176" s="1">
        <v>0</v>
      </c>
      <c r="F176" s="1">
        <v>0</v>
      </c>
      <c r="G176" s="2">
        <f t="shared" si="0"/>
        <v>11852.221500000001</v>
      </c>
      <c r="H176" s="2">
        <f t="shared" si="1"/>
        <v>9.9999999983992893E-3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17118</v>
      </c>
      <c r="D177" s="1">
        <f>'PR-RAS'!E181</f>
        <v>17118</v>
      </c>
      <c r="E177" s="1">
        <v>0</v>
      </c>
      <c r="F177" s="1">
        <v>0</v>
      </c>
      <c r="G177" s="2">
        <f t="shared" si="0"/>
        <v>9038.3040000000001</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132086</v>
      </c>
      <c r="D178" s="1">
        <f>'PR-RAS'!E182</f>
        <v>131473.12</v>
      </c>
      <c r="E178" s="1">
        <v>0</v>
      </c>
      <c r="F178" s="1">
        <v>0</v>
      </c>
      <c r="G178" s="2">
        <f t="shared" si="0"/>
        <v>69920.706479999993</v>
      </c>
      <c r="H178" s="2">
        <f t="shared" si="1"/>
        <v>0.11999999999534339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7350</v>
      </c>
      <c r="D179" s="1">
        <f>'PR-RAS'!E183</f>
        <v>20100</v>
      </c>
      <c r="E179" s="1">
        <v>0</v>
      </c>
      <c r="F179" s="1">
        <v>0</v>
      </c>
      <c r="G179" s="2">
        <f t="shared" si="0"/>
        <v>8463.9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153283</v>
      </c>
      <c r="D180" s="1">
        <f>'PR-RAS'!E184</f>
        <v>215689.74</v>
      </c>
      <c r="E180" s="1">
        <v>0</v>
      </c>
      <c r="F180" s="1">
        <v>0</v>
      </c>
      <c r="G180" s="2">
        <f t="shared" si="0"/>
        <v>104654.58391999999</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7840</v>
      </c>
      <c r="D181" s="1">
        <f>'PR-RAS'!E185</f>
        <v>7058.91</v>
      </c>
      <c r="E181" s="1">
        <v>0</v>
      </c>
      <c r="F181" s="1">
        <v>0</v>
      </c>
      <c r="G181" s="2">
        <f t="shared" si="0"/>
        <v>3952.4076</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149360</v>
      </c>
      <c r="D182" s="1">
        <f>'PR-RAS'!E186</f>
        <v>238113.95</v>
      </c>
      <c r="E182" s="1">
        <v>0</v>
      </c>
      <c r="F182" s="1">
        <v>0</v>
      </c>
      <c r="G182" s="2">
        <f t="shared" si="0"/>
        <v>113231.4099</v>
      </c>
      <c r="H182" s="2">
        <f t="shared" si="1"/>
        <v>4.9999999988358468E-2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63048</v>
      </c>
      <c r="D183" s="1">
        <f>'PR-RAS'!E187</f>
        <v>32661.82</v>
      </c>
      <c r="E183" s="1">
        <v>0</v>
      </c>
      <c r="F183" s="1">
        <v>0</v>
      </c>
      <c r="G183" s="2">
        <f t="shared" si="0"/>
        <v>23363.638479999998</v>
      </c>
      <c r="H183" s="2">
        <f t="shared" si="1"/>
        <v>0.18000000000029104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103693</v>
      </c>
      <c r="D184" s="1">
        <f>'PR-RAS'!E188</f>
        <v>146396.04</v>
      </c>
      <c r="E184" s="1">
        <v>0</v>
      </c>
      <c r="F184" s="1">
        <v>0</v>
      </c>
      <c r="G184" s="2">
        <f t="shared" si="0"/>
        <v>72556.769639999999</v>
      </c>
      <c r="H184" s="2">
        <f t="shared" si="1"/>
        <v>4.0000000008149073E-2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5710</v>
      </c>
      <c r="D186" s="1">
        <f>'PR-RAS'!E190</f>
        <v>7752.5</v>
      </c>
      <c r="E186" s="1">
        <v>0</v>
      </c>
      <c r="F186" s="1">
        <v>0</v>
      </c>
      <c r="G186" s="2">
        <f t="shared" si="0"/>
        <v>3924.7750000000001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4736</v>
      </c>
      <c r="D187" s="1">
        <f>'PR-RAS'!E191</f>
        <v>47148.98</v>
      </c>
      <c r="E187" s="1">
        <v>0</v>
      </c>
      <c r="F187" s="1">
        <v>0</v>
      </c>
      <c r="G187" s="2">
        <f t="shared" si="0"/>
        <v>18420.316559999999</v>
      </c>
      <c r="H187" s="2">
        <f t="shared" si="1"/>
        <v>1.9999999996798579E-2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8125</v>
      </c>
      <c r="D188" s="1">
        <f>'PR-RAS'!E192</f>
        <v>7299.99</v>
      </c>
      <c r="E188" s="1">
        <v>0</v>
      </c>
      <c r="F188" s="1">
        <v>0</v>
      </c>
      <c r="G188" s="2">
        <f t="shared" si="0"/>
        <v>4249.5712599999997</v>
      </c>
      <c r="H188" s="2">
        <f t="shared" si="1"/>
        <v>1.0000000000218279E-2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23947</v>
      </c>
      <c r="D189" s="1">
        <f>'PR-RAS'!E193</f>
        <v>23325.02</v>
      </c>
      <c r="E189" s="1">
        <v>0</v>
      </c>
      <c r="F189" s="1">
        <v>0</v>
      </c>
      <c r="G189" s="2">
        <f t="shared" si="0"/>
        <v>13272.243520000002</v>
      </c>
      <c r="H189" s="2">
        <f t="shared" si="1"/>
        <v>2.0000000000436557E-2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7500</v>
      </c>
      <c r="D190" s="1">
        <f>'PR-RAS'!E194</f>
        <v>0</v>
      </c>
      <c r="E190" s="1">
        <v>0</v>
      </c>
      <c r="F190" s="1">
        <v>0</v>
      </c>
      <c r="G190" s="2">
        <f t="shared" si="0"/>
        <v>1417.5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53675</v>
      </c>
      <c r="D191" s="1">
        <f>'PR-RAS'!E195</f>
        <v>60869.55</v>
      </c>
      <c r="E191" s="1">
        <v>0</v>
      </c>
      <c r="F191" s="1">
        <v>0</v>
      </c>
      <c r="G191" s="2">
        <f t="shared" si="0"/>
        <v>33328.679000000004</v>
      </c>
      <c r="H191" s="2">
        <f t="shared" si="1"/>
        <v>0.44999999999708962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20993</v>
      </c>
      <c r="D192" s="1">
        <f>'PR-RAS'!E196</f>
        <v>3254.59</v>
      </c>
      <c r="E192" s="1">
        <v>0</v>
      </c>
      <c r="F192" s="1">
        <v>0</v>
      </c>
      <c r="G192" s="2">
        <f t="shared" si="0"/>
        <v>5252.9163800000006</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20993</v>
      </c>
      <c r="D206" s="1">
        <f>'PR-RAS'!E210</f>
        <v>3254.59</v>
      </c>
      <c r="E206" s="1">
        <v>0</v>
      </c>
      <c r="F206" s="1">
        <v>0</v>
      </c>
      <c r="G206" s="2">
        <f t="shared" si="0"/>
        <v>5637.9468999999999</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2806</v>
      </c>
      <c r="D207" s="1">
        <f>'PR-RAS'!E211</f>
        <v>3150.15</v>
      </c>
      <c r="E207" s="1">
        <v>0</v>
      </c>
      <c r="F207" s="1">
        <v>0</v>
      </c>
      <c r="G207" s="2">
        <f t="shared" si="0"/>
        <v>1875.8977999999997</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393</v>
      </c>
      <c r="D208" s="1">
        <f>'PR-RAS'!E212</f>
        <v>88.28</v>
      </c>
      <c r="E208" s="1">
        <v>0</v>
      </c>
      <c r="F208" s="1">
        <v>0</v>
      </c>
      <c r="G208" s="2">
        <f t="shared" si="0"/>
        <v>117.89891999999999</v>
      </c>
      <c r="H208" s="2">
        <f t="shared" si="1"/>
        <v>0.28000000000000114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17794</v>
      </c>
      <c r="D209" s="1">
        <f>'PR-RAS'!E213</f>
        <v>16.16</v>
      </c>
      <c r="E209" s="1">
        <v>0</v>
      </c>
      <c r="F209" s="1">
        <v>0</v>
      </c>
      <c r="G209" s="2">
        <f t="shared" si="0"/>
        <v>3707.8745599999997</v>
      </c>
      <c r="H209" s="2">
        <f t="shared" si="1"/>
        <v>0.16000000000000014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350</v>
      </c>
      <c r="D248" s="1">
        <f>'PR-RAS'!E252</f>
        <v>100</v>
      </c>
      <c r="E248" s="1">
        <v>0</v>
      </c>
      <c r="F248" s="1">
        <v>0</v>
      </c>
      <c r="G248" s="2">
        <f t="shared" si="0"/>
        <v>135.85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350</v>
      </c>
      <c r="D249" s="1">
        <f>'PR-RAS'!E253</f>
        <v>100</v>
      </c>
      <c r="E249" s="1">
        <v>0</v>
      </c>
      <c r="F249" s="1">
        <v>0</v>
      </c>
      <c r="G249" s="2">
        <f t="shared" si="0"/>
        <v>136.4</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350</v>
      </c>
      <c r="D253" s="1">
        <f>'PR-RAS'!E257</f>
        <v>100</v>
      </c>
      <c r="E253" s="1">
        <v>0</v>
      </c>
      <c r="F253" s="1">
        <v>0</v>
      </c>
      <c r="G253" s="2">
        <f t="shared" si="0"/>
        <v>138.6</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25008</v>
      </c>
      <c r="D259" s="1">
        <f>'PR-RAS'!E263</f>
        <v>10000</v>
      </c>
      <c r="E259" s="1">
        <v>0</v>
      </c>
      <c r="F259" s="1">
        <v>0</v>
      </c>
      <c r="G259" s="2">
        <f t="shared" si="0"/>
        <v>11612.064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16808</v>
      </c>
      <c r="D260" s="1">
        <f>'PR-RAS'!E264</f>
        <v>10000</v>
      </c>
      <c r="E260" s="1">
        <v>0</v>
      </c>
      <c r="F260" s="1">
        <v>0</v>
      </c>
      <c r="G260" s="2">
        <f t="shared" si="0"/>
        <v>9533.2720000000008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16808</v>
      </c>
      <c r="D261" s="1">
        <f>'PR-RAS'!E265</f>
        <v>10000</v>
      </c>
      <c r="E261" s="1">
        <v>0</v>
      </c>
      <c r="F261" s="1">
        <v>0</v>
      </c>
      <c r="G261" s="2">
        <f t="shared" si="0"/>
        <v>9570.08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8200</v>
      </c>
      <c r="D269" s="1">
        <f>'PR-RAS'!E273</f>
        <v>0</v>
      </c>
      <c r="E269" s="1">
        <v>0</v>
      </c>
      <c r="F269" s="1">
        <v>0</v>
      </c>
      <c r="G269" s="2">
        <f t="shared" si="8"/>
        <v>2197.6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8200</v>
      </c>
      <c r="D274" s="1">
        <f>'PR-RAS'!E278</f>
        <v>0</v>
      </c>
      <c r="E274" s="1">
        <v>0</v>
      </c>
      <c r="F274" s="1">
        <v>0</v>
      </c>
      <c r="G274" s="2">
        <f t="shared" si="8"/>
        <v>2238.6000000000004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12199286</v>
      </c>
      <c r="D285" s="1">
        <f>'PR-RAS'!E289</f>
        <v>12554535.640000001</v>
      </c>
      <c r="E285" s="1">
        <v>0</v>
      </c>
      <c r="F285" s="1">
        <v>0</v>
      </c>
      <c r="G285" s="2">
        <f t="shared" si="8"/>
        <v>10595573.467519999</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325095</v>
      </c>
      <c r="D286" s="1">
        <f>'PR-RAS'!E290</f>
        <v>19036.309999998659</v>
      </c>
      <c r="E286" s="1">
        <v>0</v>
      </c>
      <c r="F286" s="1">
        <v>0</v>
      </c>
      <c r="G286" s="2">
        <f t="shared" si="8"/>
        <v>103502.77169999923</v>
      </c>
      <c r="H286" s="2">
        <f t="shared" si="9"/>
        <v>0.30999999865889549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386441</v>
      </c>
      <c r="D289" s="1">
        <f>'PR-RAS'!E293</f>
        <v>76595.37</v>
      </c>
      <c r="E289" s="1">
        <v>0</v>
      </c>
      <c r="F289" s="1">
        <v>0</v>
      </c>
      <c r="G289" s="2">
        <f t="shared" si="8"/>
        <v>155413.94111999997</v>
      </c>
      <c r="H289" s="2">
        <f t="shared" si="9"/>
        <v>0.36999999999534339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94639</v>
      </c>
      <c r="D290" s="1">
        <f>'PR-RAS'!E294</f>
        <v>118951.34</v>
      </c>
      <c r="E290" s="1">
        <v>0</v>
      </c>
      <c r="F290" s="1">
        <v>0</v>
      </c>
      <c r="G290" s="2">
        <f t="shared" si="8"/>
        <v>96104.545519999985</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94639</v>
      </c>
      <c r="D291" s="1">
        <f>'PR-RAS'!E295</f>
        <v>118951.34</v>
      </c>
      <c r="E291" s="1">
        <v>0</v>
      </c>
      <c r="F291" s="1">
        <v>0</v>
      </c>
      <c r="G291" s="2">
        <f t="shared" si="8"/>
        <v>96437.087199999994</v>
      </c>
      <c r="H291" s="2">
        <f t="shared" si="9"/>
        <v>0.33999999999650754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15249</v>
      </c>
      <c r="D345" s="1">
        <f>'PR-RAS'!E350</f>
        <v>91823.8</v>
      </c>
      <c r="E345" s="1">
        <v>0</v>
      </c>
      <c r="F345" s="1">
        <v>0</v>
      </c>
      <c r="G345" s="2">
        <f t="shared" si="8"/>
        <v>68420.430399999997</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15249</v>
      </c>
      <c r="D358" s="1">
        <f>'PR-RAS'!E363</f>
        <v>91823.8</v>
      </c>
      <c r="E358" s="1">
        <v>0</v>
      </c>
      <c r="F358" s="1">
        <v>0</v>
      </c>
      <c r="G358" s="2">
        <f t="shared" si="8"/>
        <v>71006.086200000005</v>
      </c>
      <c r="H358" s="2">
        <f t="shared" si="9"/>
        <v>0.19999999999708962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15249</v>
      </c>
      <c r="D364" s="1">
        <f>'PR-RAS'!E369</f>
        <v>55141.18</v>
      </c>
      <c r="E364" s="1">
        <v>0</v>
      </c>
      <c r="F364" s="1">
        <v>0</v>
      </c>
      <c r="G364" s="2">
        <f t="shared" si="8"/>
        <v>45567.883679999999</v>
      </c>
      <c r="H364" s="2">
        <f t="shared" si="9"/>
        <v>0.18000000000029104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4999</v>
      </c>
      <c r="D365" s="1">
        <f>'PR-RAS'!E370</f>
        <v>55141.18</v>
      </c>
      <c r="E365" s="1">
        <v>0</v>
      </c>
      <c r="F365" s="1">
        <v>0</v>
      </c>
      <c r="G365" s="2">
        <f t="shared" si="8"/>
        <v>41962.41504</v>
      </c>
      <c r="H365" s="2">
        <f t="shared" si="9"/>
        <v>0.18000000000029104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10250</v>
      </c>
      <c r="D367" s="1">
        <f>'PR-RAS'!E372</f>
        <v>0</v>
      </c>
      <c r="E367" s="1">
        <v>0</v>
      </c>
      <c r="F367" s="1">
        <v>0</v>
      </c>
      <c r="G367" s="2">
        <f t="shared" si="8"/>
        <v>3751.5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36682.620000000003</v>
      </c>
      <c r="E378" s="1">
        <v>0</v>
      </c>
      <c r="F378" s="1">
        <v>0</v>
      </c>
      <c r="G378" s="2">
        <f t="shared" si="8"/>
        <v>27658.695480000002</v>
      </c>
      <c r="H378" s="2">
        <f t="shared" si="9"/>
        <v>0.37999999999738066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36682.620000000003</v>
      </c>
      <c r="E379" s="1">
        <v>0</v>
      </c>
      <c r="F379" s="1">
        <v>0</v>
      </c>
      <c r="G379" s="2">
        <f t="shared" si="8"/>
        <v>27732.060720000001</v>
      </c>
      <c r="H379" s="2">
        <f t="shared" si="9"/>
        <v>0.37999999999738066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15249</v>
      </c>
      <c r="D403" s="1">
        <f>'PR-RAS'!E408</f>
        <v>91823.8</v>
      </c>
      <c r="E403" s="1">
        <v>0</v>
      </c>
      <c r="F403" s="1">
        <v>0</v>
      </c>
      <c r="G403" s="2">
        <f t="shared" si="8"/>
        <v>79956.433200000014</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12524381</v>
      </c>
      <c r="D407" s="1">
        <f>'PR-RAS'!E412</f>
        <v>12573571.949999999</v>
      </c>
      <c r="E407" s="1">
        <v>0</v>
      </c>
      <c r="F407" s="1">
        <v>0</v>
      </c>
      <c r="G407" s="2">
        <f t="shared" si="8"/>
        <v>15294639.1094</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12214535</v>
      </c>
      <c r="D408" s="1">
        <f>'PR-RAS'!E413</f>
        <v>12646359.440000001</v>
      </c>
      <c r="E408" s="1">
        <v>0</v>
      </c>
      <c r="F408" s="1">
        <v>0</v>
      </c>
      <c r="G408" s="2">
        <f t="shared" si="8"/>
        <v>15265452.329159999</v>
      </c>
      <c r="H408" s="2">
        <f t="shared" si="9"/>
        <v>0.44000000134110451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309846</v>
      </c>
      <c r="D409" s="1">
        <f>'PR-RAS'!E414</f>
        <v>0</v>
      </c>
      <c r="E409" s="1">
        <v>0</v>
      </c>
      <c r="F409" s="1">
        <v>0</v>
      </c>
      <c r="G409" s="2">
        <f t="shared" si="8"/>
        <v>126417.16799999999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72787.490000002086</v>
      </c>
      <c r="E410" s="1">
        <v>0</v>
      </c>
      <c r="F410" s="1">
        <v>0</v>
      </c>
      <c r="G410" s="2">
        <f t="shared" si="8"/>
        <v>59540.166820001701</v>
      </c>
      <c r="H410" s="2">
        <f t="shared" si="9"/>
        <v>0.49000000208616257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386441</v>
      </c>
      <c r="D412" s="1">
        <f>'PR-RAS'!E417</f>
        <v>76595.37</v>
      </c>
      <c r="E412" s="1">
        <v>0</v>
      </c>
      <c r="F412" s="1">
        <v>0</v>
      </c>
      <c r="G412" s="2">
        <f t="shared" si="8"/>
        <v>221788.64513999998</v>
      </c>
      <c r="H412" s="2">
        <f t="shared" si="9"/>
        <v>0.36999999999534339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94639</v>
      </c>
      <c r="D413" s="1">
        <f>'PR-RAS'!E418</f>
        <v>118951.34</v>
      </c>
      <c r="E413" s="1">
        <v>0</v>
      </c>
      <c r="F413" s="1">
        <v>0</v>
      </c>
      <c r="G413" s="2">
        <f t="shared" si="8"/>
        <v>137007.17215999999</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12524381</v>
      </c>
      <c r="D633" s="1">
        <f>'PR-RAS'!E639</f>
        <v>12573571.949999999</v>
      </c>
      <c r="E633" s="1">
        <v>0</v>
      </c>
      <c r="F633" s="1">
        <v>0</v>
      </c>
      <c r="G633" s="2">
        <f t="shared" si="10"/>
        <v>23808403.7368</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12214535</v>
      </c>
      <c r="D634" s="1">
        <f>'PR-RAS'!E640</f>
        <v>12646359.440000001</v>
      </c>
      <c r="E634" s="1">
        <v>0</v>
      </c>
      <c r="F634" s="1">
        <v>0</v>
      </c>
      <c r="G634" s="2">
        <f t="shared" si="10"/>
        <v>23742091.706040002</v>
      </c>
      <c r="H634" s="2">
        <f t="shared" si="11"/>
        <v>0.44000000134110451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309846</v>
      </c>
      <c r="D635" s="1">
        <f>'PR-RAS'!E641</f>
        <v>0</v>
      </c>
      <c r="E635" s="1">
        <v>0</v>
      </c>
      <c r="F635" s="1">
        <v>0</v>
      </c>
      <c r="G635" s="2">
        <f t="shared" si="10"/>
        <v>196442.364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72787.490000002086</v>
      </c>
      <c r="E636" s="1">
        <v>0</v>
      </c>
      <c r="F636" s="1">
        <v>0</v>
      </c>
      <c r="G636" s="2">
        <f t="shared" si="10"/>
        <v>92440.112300002656</v>
      </c>
      <c r="H636" s="2">
        <f t="shared" si="11"/>
        <v>0.49000000208616257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386441</v>
      </c>
      <c r="D638" s="1">
        <f>'PR-RAS'!E644</f>
        <v>76595.37</v>
      </c>
      <c r="E638" s="1">
        <v>0</v>
      </c>
      <c r="F638" s="1">
        <v>0</v>
      </c>
      <c r="G638" s="2">
        <f t="shared" si="10"/>
        <v>343745.41837999999</v>
      </c>
      <c r="H638" s="2">
        <f t="shared" si="11"/>
        <v>0.36999999999534339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76595</v>
      </c>
      <c r="D640" s="1">
        <f>'PR-RAS'!E646</f>
        <v>149382.86000000208</v>
      </c>
      <c r="E640" s="1">
        <v>0</v>
      </c>
      <c r="F640" s="1">
        <v>0</v>
      </c>
      <c r="G640" s="2">
        <f t="shared" si="10"/>
        <v>239855.50008000268</v>
      </c>
      <c r="H640" s="2">
        <f t="shared" si="11"/>
        <v>0.13999999791849405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45656</v>
      </c>
      <c r="D641" s="1">
        <f>'PR-RAS'!E647</f>
        <v>52590.49</v>
      </c>
      <c r="E641" s="1">
        <v>0</v>
      </c>
      <c r="F641" s="1">
        <v>0</v>
      </c>
      <c r="G641" s="2">
        <f t="shared" si="10"/>
        <v>96535.667199999996</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472278</v>
      </c>
      <c r="D642" s="1">
        <f>'PR-RAS'!E649</f>
        <v>825732.95</v>
      </c>
      <c r="E642" s="1">
        <v>0</v>
      </c>
      <c r="F642" s="1">
        <v>0</v>
      </c>
      <c r="G642" s="2">
        <f t="shared" si="10"/>
        <v>1361319.8399</v>
      </c>
      <c r="H642" s="2">
        <f t="shared" si="11"/>
        <v>5.0000000046566129E-2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2006984</v>
      </c>
      <c r="D643" s="1">
        <f>'PR-RAS'!E650</f>
        <v>1967707.58</v>
      </c>
      <c r="E643" s="1">
        <v>0</v>
      </c>
      <c r="F643" s="1">
        <v>0</v>
      </c>
      <c r="G643" s="2">
        <f t="shared" si="10"/>
        <v>3815020.2607200001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1653529</v>
      </c>
      <c r="D644" s="1">
        <f>'PR-RAS'!E651</f>
        <v>2010776.64</v>
      </c>
      <c r="E644" s="1">
        <v>0</v>
      </c>
      <c r="F644" s="1">
        <v>0</v>
      </c>
      <c r="G644" s="2">
        <f t="shared" si="10"/>
        <v>3649077.9060399998</v>
      </c>
      <c r="H644" s="2">
        <f t="shared" si="11"/>
        <v>0.36000000010244548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825733</v>
      </c>
      <c r="D645" s="1">
        <f>'PR-RAS'!E652</f>
        <v>782663.89000000036</v>
      </c>
      <c r="E645" s="1">
        <v>0</v>
      </c>
      <c r="F645" s="1">
        <v>0</v>
      </c>
      <c r="G645" s="2">
        <f t="shared" si="10"/>
        <v>1539843.1423200006</v>
      </c>
      <c r="H645" s="2">
        <f t="shared" si="11"/>
        <v>0.1099999996367842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50</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48</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15000</v>
      </c>
      <c r="E655" s="1">
        <v>0</v>
      </c>
      <c r="F655" s="1">
        <v>0</v>
      </c>
      <c r="G655" s="2">
        <f t="shared" si="10"/>
        <v>19620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5000</v>
      </c>
      <c r="E656" s="1">
        <v>0</v>
      </c>
      <c r="F656" s="1">
        <v>0</v>
      </c>
      <c r="G656" s="2">
        <f t="shared" si="10"/>
        <v>6550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1000</v>
      </c>
      <c r="E657" s="1">
        <v>0</v>
      </c>
      <c r="F657" s="1">
        <v>0</v>
      </c>
      <c r="G657" s="2">
        <f t="shared" si="10"/>
        <v>1312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208000</v>
      </c>
      <c r="D669" s="1">
        <f>'PR-RAS'!E676</f>
        <v>0</v>
      </c>
      <c r="E669" s="1">
        <v>0</v>
      </c>
      <c r="F669" s="1">
        <v>0</v>
      </c>
      <c r="G669" s="2">
        <f t="shared" si="10"/>
        <v>138944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287195</v>
      </c>
      <c r="D703" s="1">
        <f>'PR-RAS'!E710</f>
        <v>276345.46999999997</v>
      </c>
      <c r="E703" s="1">
        <v>0</v>
      </c>
      <c r="F703" s="1">
        <v>0</v>
      </c>
      <c r="G703" s="2">
        <f t="shared" si="10"/>
        <v>589599.92987999995</v>
      </c>
      <c r="H703" s="2">
        <f t="shared" si="11"/>
        <v>0.46999999997206032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29276</v>
      </c>
      <c r="D709" s="1">
        <f>'PR-RAS'!E716</f>
        <v>0</v>
      </c>
      <c r="E709" s="1">
        <v>0</v>
      </c>
      <c r="F709" s="1">
        <v>0</v>
      </c>
      <c r="G709" s="2">
        <f t="shared" si="10"/>
        <v>20727.407999999999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17630</v>
      </c>
      <c r="D710" s="1">
        <f>'PR-RAS'!E717</f>
        <v>0</v>
      </c>
      <c r="E710" s="1">
        <v>0</v>
      </c>
      <c r="F710" s="1">
        <v>0</v>
      </c>
      <c r="G710" s="2">
        <f t="shared" si="10"/>
        <v>12499.67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119620</v>
      </c>
      <c r="D711" s="1">
        <f>'PR-RAS'!E718</f>
        <v>131893.54</v>
      </c>
      <c r="E711" s="1">
        <v>0</v>
      </c>
      <c r="F711" s="1">
        <v>0</v>
      </c>
      <c r="G711" s="2">
        <f t="shared" si="10"/>
        <v>272219.02679999999</v>
      </c>
      <c r="H711" s="2">
        <f t="shared" si="11"/>
        <v>0.45999999999185093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6000</v>
      </c>
      <c r="D713" s="1">
        <f>'PR-RAS'!E720</f>
        <v>15600</v>
      </c>
      <c r="E713" s="1">
        <v>0</v>
      </c>
      <c r="F713" s="1">
        <v>0</v>
      </c>
      <c r="G713" s="2">
        <f t="shared" si="10"/>
        <v>26486.399999999998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52164</v>
      </c>
      <c r="D714" s="1">
        <f>'PR-RAS'!E721</f>
        <v>45379.66</v>
      </c>
      <c r="E714" s="1">
        <v>0</v>
      </c>
      <c r="F714" s="1">
        <v>0</v>
      </c>
      <c r="G714" s="2">
        <f t="shared" si="10"/>
        <v>101904.32716</v>
      </c>
      <c r="H714" s="2">
        <f t="shared" si="11"/>
        <v>0.33999999999650754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91143</v>
      </c>
      <c r="D715" s="1">
        <f>'PR-RAS'!E722</f>
        <v>127855.96</v>
      </c>
      <c r="E715" s="1">
        <v>0</v>
      </c>
      <c r="F715" s="1">
        <v>0</v>
      </c>
      <c r="G715" s="2">
        <f t="shared" si="10"/>
        <v>247654.41288000002</v>
      </c>
      <c r="H715" s="2">
        <f t="shared" si="11"/>
        <v>3.9999999993597157E-2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2194</v>
      </c>
      <c r="D716" s="1">
        <f>'PR-RAS'!E723</f>
        <v>13393</v>
      </c>
      <c r="E716" s="1">
        <v>0</v>
      </c>
      <c r="F716" s="1">
        <v>0</v>
      </c>
      <c r="G716" s="2">
        <f t="shared" si="10"/>
        <v>20720.7</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350</v>
      </c>
      <c r="D804" s="1">
        <f>'PR-RAS'!E811</f>
        <v>100</v>
      </c>
      <c r="E804" s="1">
        <v>0</v>
      </c>
      <c r="F804" s="1">
        <v>0</v>
      </c>
      <c r="G804" s="2">
        <f t="shared" si="10"/>
        <v>441.65000000000003</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1533122</v>
      </c>
      <c r="D984" s="6">
        <f>BILANCA!E6</f>
        <v>1581401.22</v>
      </c>
      <c r="E984" s="6">
        <v>0</v>
      </c>
      <c r="F984" s="6">
        <v>0</v>
      </c>
      <c r="G984" s="7">
        <f t="shared" ref="G984:G1241" si="22">B984/1000*C984+B984/500*D984</f>
        <v>4695.9244399999998</v>
      </c>
      <c r="H984" s="7">
        <f t="shared" si="19"/>
        <v>0.21999999997206032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540475</v>
      </c>
      <c r="D985" s="1">
        <f>BILANCA!E7</f>
        <v>597736.55000000005</v>
      </c>
      <c r="E985" s="1">
        <v>0</v>
      </c>
      <c r="F985" s="1">
        <v>0</v>
      </c>
      <c r="G985" s="2">
        <f t="shared" si="22"/>
        <v>3471.8962000000001</v>
      </c>
      <c r="H985" s="2">
        <f t="shared" si="19"/>
        <v>0.44999999995343387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338135</v>
      </c>
      <c r="D986" s="1">
        <f>BILANCA!E8</f>
        <v>297644.31999999995</v>
      </c>
      <c r="E986" s="1">
        <v>0</v>
      </c>
      <c r="F986" s="1">
        <v>0</v>
      </c>
      <c r="G986" s="2">
        <f t="shared" si="22"/>
        <v>2800.2709199999999</v>
      </c>
      <c r="H986" s="2">
        <f t="shared" si="19"/>
        <v>0.31999999994877726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1017449</v>
      </c>
      <c r="D988" s="1">
        <f>BILANCA!E10</f>
        <v>1017448.87</v>
      </c>
      <c r="E988" s="1">
        <v>0</v>
      </c>
      <c r="F988" s="1">
        <v>0</v>
      </c>
      <c r="G988" s="2">
        <f t="shared" si="22"/>
        <v>15261.733700000001</v>
      </c>
      <c r="H988" s="2">
        <f t="shared" si="19"/>
        <v>0.13000000000465661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679314</v>
      </c>
      <c r="D989" s="1">
        <f>BILANCA!E11</f>
        <v>719804.55</v>
      </c>
      <c r="E989" s="1">
        <v>0</v>
      </c>
      <c r="F989" s="1">
        <v>0</v>
      </c>
      <c r="G989" s="2">
        <f t="shared" si="22"/>
        <v>12713.5386</v>
      </c>
      <c r="H989" s="2">
        <f t="shared" si="19"/>
        <v>0.44999999995343387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202340</v>
      </c>
      <c r="D990" s="1">
        <f>BILANCA!E12</f>
        <v>300092.2300000001</v>
      </c>
      <c r="E990" s="1">
        <v>0</v>
      </c>
      <c r="F990" s="1">
        <v>0</v>
      </c>
      <c r="G990" s="2">
        <f t="shared" si="22"/>
        <v>5617.671220000002</v>
      </c>
      <c r="H990" s="2">
        <f t="shared" si="19"/>
        <v>0.23000000009778887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101717</v>
      </c>
      <c r="D997" s="1">
        <f>BILANCA!E19</f>
        <v>171886.60000000009</v>
      </c>
      <c r="E997" s="1">
        <v>0</v>
      </c>
      <c r="F997" s="1">
        <v>0</v>
      </c>
      <c r="G997" s="2">
        <f t="shared" si="22"/>
        <v>6236.8628000000026</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1100782</v>
      </c>
      <c r="D998" s="1">
        <f>BILANCA!E20</f>
        <v>1117151.04</v>
      </c>
      <c r="E998" s="1">
        <v>0</v>
      </c>
      <c r="F998" s="1">
        <v>0</v>
      </c>
      <c r="G998" s="2">
        <f t="shared" si="22"/>
        <v>50026.261199999994</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39035</v>
      </c>
      <c r="D999" s="1">
        <f>BILANCA!E21</f>
        <v>39035.120000000003</v>
      </c>
      <c r="E999" s="1">
        <v>0</v>
      </c>
      <c r="F999" s="1">
        <v>0</v>
      </c>
      <c r="G999" s="2">
        <f t="shared" si="22"/>
        <v>1873.6838400000001</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116996</v>
      </c>
      <c r="D1000" s="1">
        <f>BILANCA!E22</f>
        <v>116995.66</v>
      </c>
      <c r="E1000" s="1">
        <v>0</v>
      </c>
      <c r="F1000" s="1">
        <v>0</v>
      </c>
      <c r="G1000" s="2">
        <f t="shared" si="22"/>
        <v>5966.7844400000013</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1155096</v>
      </c>
      <c r="D1006" s="1">
        <f>BILANCA!E28</f>
        <v>1101295.22</v>
      </c>
      <c r="E1006" s="1">
        <v>0</v>
      </c>
      <c r="F1006" s="1">
        <v>0</v>
      </c>
      <c r="G1006" s="2">
        <f t="shared" si="22"/>
        <v>77226.788119999997</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92354</v>
      </c>
      <c r="D1013" s="1">
        <f>BILANCA!E35</f>
        <v>123600.15999999999</v>
      </c>
      <c r="E1013" s="1">
        <v>0</v>
      </c>
      <c r="F1013" s="1">
        <v>0</v>
      </c>
      <c r="G1013" s="2">
        <f t="shared" si="22"/>
        <v>10186.6296</v>
      </c>
      <c r="H1013" s="2">
        <f t="shared" si="19"/>
        <v>0.15999999998894054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36682.620000000003</v>
      </c>
      <c r="E1014" s="1">
        <v>0</v>
      </c>
      <c r="F1014" s="1">
        <v>0</v>
      </c>
      <c r="G1014" s="2">
        <f t="shared" si="22"/>
        <v>2274.3224400000004</v>
      </c>
      <c r="H1014" s="2">
        <f t="shared" si="19"/>
        <v>0.37999999999738066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92354</v>
      </c>
      <c r="D1017" s="1">
        <f>BILANCA!E39</f>
        <v>92354</v>
      </c>
      <c r="E1017" s="1">
        <v>0</v>
      </c>
      <c r="F1017" s="1">
        <v>0</v>
      </c>
      <c r="G1017" s="2">
        <f t="shared" si="22"/>
        <v>9420.1080000000002</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5436.46</v>
      </c>
      <c r="E1018" s="1">
        <v>0</v>
      </c>
      <c r="F1018" s="1">
        <v>0</v>
      </c>
      <c r="G1018" s="2">
        <f t="shared" si="22"/>
        <v>380.55220000000003</v>
      </c>
      <c r="H1018" s="2">
        <f t="shared" si="19"/>
        <v>0.46000000000003638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8269</v>
      </c>
      <c r="D1023" s="1">
        <f>BILANCA!E45</f>
        <v>4605.4700000000012</v>
      </c>
      <c r="E1023" s="1">
        <v>0</v>
      </c>
      <c r="F1023" s="1">
        <v>0</v>
      </c>
      <c r="G1023" s="2">
        <f t="shared" si="22"/>
        <v>699.19760000000008</v>
      </c>
      <c r="H1023" s="2">
        <f t="shared" si="19"/>
        <v>0.47000000000116415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62073</v>
      </c>
      <c r="D1025" s="1">
        <f>BILANCA!E47</f>
        <v>62073.78</v>
      </c>
      <c r="E1025" s="1">
        <v>0</v>
      </c>
      <c r="F1025" s="1">
        <v>0</v>
      </c>
      <c r="G1025" s="2">
        <f t="shared" si="22"/>
        <v>7821.2635200000004</v>
      </c>
      <c r="H1025" s="2">
        <f t="shared" si="19"/>
        <v>0.22000000000116415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53804</v>
      </c>
      <c r="D1028" s="1">
        <f>BILANCA!E50</f>
        <v>57468.31</v>
      </c>
      <c r="E1028" s="1">
        <v>0</v>
      </c>
      <c r="F1028" s="1">
        <v>0</v>
      </c>
      <c r="G1028" s="2">
        <f t="shared" si="22"/>
        <v>7593.3279000000002</v>
      </c>
      <c r="H1028" s="2">
        <f t="shared" si="19"/>
        <v>0.30999999999767169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484069</v>
      </c>
      <c r="D1032" s="1">
        <f>BILANCA!E54</f>
        <v>521697.34</v>
      </c>
      <c r="E1032" s="1">
        <v>0</v>
      </c>
      <c r="F1032" s="1">
        <v>0</v>
      </c>
      <c r="G1032" s="2">
        <f t="shared" si="22"/>
        <v>74845.720320000008</v>
      </c>
      <c r="H1032" s="2">
        <f t="shared" si="19"/>
        <v>0.34000000002561137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484069</v>
      </c>
      <c r="D1033" s="1">
        <f>BILANCA!E55</f>
        <v>521697.34</v>
      </c>
      <c r="E1033" s="1">
        <v>0</v>
      </c>
      <c r="F1033" s="1">
        <v>0</v>
      </c>
      <c r="G1033" s="2">
        <f t="shared" si="22"/>
        <v>76373.184000000008</v>
      </c>
      <c r="H1033" s="2">
        <f t="shared" si="19"/>
        <v>0.34000000002561137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992647</v>
      </c>
      <c r="D1046" s="1">
        <f>BILANCA!E68</f>
        <v>983664.66999999993</v>
      </c>
      <c r="E1046" s="1">
        <v>0</v>
      </c>
      <c r="F1046" s="1">
        <v>0</v>
      </c>
      <c r="G1046" s="2">
        <f t="shared" si="22"/>
        <v>186478.50941999999</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825733</v>
      </c>
      <c r="D1047" s="1">
        <f>BILANCA!E69</f>
        <v>782663.89</v>
      </c>
      <c r="E1047" s="1">
        <v>0</v>
      </c>
      <c r="F1047" s="1">
        <v>0</v>
      </c>
      <c r="G1047" s="2">
        <f t="shared" si="22"/>
        <v>153027.88992000002</v>
      </c>
      <c r="H1047" s="2">
        <f t="shared" si="19"/>
        <v>0.10999999998603016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824752</v>
      </c>
      <c r="D1048" s="1">
        <f>BILANCA!E70</f>
        <v>782663.89</v>
      </c>
      <c r="E1048" s="1">
        <v>0</v>
      </c>
      <c r="F1048" s="1">
        <v>0</v>
      </c>
      <c r="G1048" s="2">
        <f t="shared" si="22"/>
        <v>155355.18570000003</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824752</v>
      </c>
      <c r="D1050" s="1">
        <f>BILANCA!E72</f>
        <v>782663.89</v>
      </c>
      <c r="E1050" s="1">
        <v>0</v>
      </c>
      <c r="F1050" s="1">
        <v>0</v>
      </c>
      <c r="G1050" s="2">
        <f t="shared" si="22"/>
        <v>160135.34526000003</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981</v>
      </c>
      <c r="D1054" s="1">
        <f>BILANCA!E76</f>
        <v>0</v>
      </c>
      <c r="E1054" s="1">
        <v>0</v>
      </c>
      <c r="F1054" s="1">
        <v>0</v>
      </c>
      <c r="G1054" s="2">
        <f t="shared" si="22"/>
        <v>69.650999999999996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26619</v>
      </c>
      <c r="D1056" s="1">
        <f>BILANCA!E78</f>
        <v>29458.95</v>
      </c>
      <c r="E1056" s="1">
        <v>0</v>
      </c>
      <c r="F1056" s="1">
        <v>0</v>
      </c>
      <c r="G1056" s="2">
        <f t="shared" si="22"/>
        <v>6244.1936999999998</v>
      </c>
      <c r="H1056" s="2">
        <f t="shared" si="19"/>
        <v>4.9999999999272404E-2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26619</v>
      </c>
      <c r="D1064" s="1">
        <f>BILANCA!E86</f>
        <v>29458.95</v>
      </c>
      <c r="E1064" s="1">
        <v>0</v>
      </c>
      <c r="F1064" s="1">
        <v>0</v>
      </c>
      <c r="G1064" s="2">
        <f t="shared" si="22"/>
        <v>6928.4889000000003</v>
      </c>
      <c r="H1064" s="2">
        <f t="shared" si="19"/>
        <v>4.9999999999272404E-2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94639</v>
      </c>
      <c r="D1124" s="1">
        <f>BILANCA!E146</f>
        <v>118951.34</v>
      </c>
      <c r="E1124" s="1">
        <v>0</v>
      </c>
      <c r="F1124" s="1">
        <v>0</v>
      </c>
      <c r="G1124" s="2">
        <f t="shared" si="22"/>
        <v>46888.376879999996</v>
      </c>
      <c r="H1124" s="2">
        <f t="shared" si="23"/>
        <v>0.33999999999650754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95149</v>
      </c>
      <c r="D1138" s="1">
        <f>BILANCA!E160</f>
        <v>119971.34</v>
      </c>
      <c r="E1138" s="1">
        <v>0</v>
      </c>
      <c r="F1138" s="1">
        <v>0</v>
      </c>
      <c r="G1138" s="2">
        <f t="shared" si="22"/>
        <v>51939.210399999996</v>
      </c>
      <c r="H1138" s="2">
        <f t="shared" si="23"/>
        <v>0.33999999999650754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510</v>
      </c>
      <c r="D1141" s="1">
        <f>BILANCA!E163</f>
        <v>1020</v>
      </c>
      <c r="E1141" s="1">
        <v>0</v>
      </c>
      <c r="F1141" s="1">
        <v>0</v>
      </c>
      <c r="G1141" s="2">
        <f t="shared" si="22"/>
        <v>402.9</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45656</v>
      </c>
      <c r="D1148" s="1">
        <f>BILANCA!E170</f>
        <v>52590.49</v>
      </c>
      <c r="E1148" s="1">
        <v>0</v>
      </c>
      <c r="F1148" s="1">
        <v>0</v>
      </c>
      <c r="G1148" s="2">
        <f t="shared" si="22"/>
        <v>24888.101700000003</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45656</v>
      </c>
      <c r="D1149" s="1">
        <f>BILANCA!E171</f>
        <v>52590.49</v>
      </c>
      <c r="E1149" s="1">
        <v>0</v>
      </c>
      <c r="F1149" s="1">
        <v>0</v>
      </c>
      <c r="G1149" s="2">
        <f t="shared" si="22"/>
        <v>25038.938679999999</v>
      </c>
      <c r="H1149" s="2">
        <f t="shared" si="23"/>
        <v>0.48999999999796273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1533122</v>
      </c>
      <c r="D1152" s="1">
        <f>BILANCA!E175</f>
        <v>1581401.2200000002</v>
      </c>
      <c r="E1152" s="1">
        <v>0</v>
      </c>
      <c r="F1152" s="1">
        <v>0</v>
      </c>
      <c r="G1152" s="2">
        <f t="shared" si="22"/>
        <v>793611.23036000016</v>
      </c>
      <c r="H1152" s="2">
        <f t="shared" si="23"/>
        <v>0.22000000020489097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974603</v>
      </c>
      <c r="D1153" s="1">
        <f>BILANCA!E176</f>
        <v>1014096.1900000001</v>
      </c>
      <c r="E1153" s="1">
        <v>0</v>
      </c>
      <c r="F1153" s="1">
        <v>0</v>
      </c>
      <c r="G1153" s="2">
        <f t="shared" si="22"/>
        <v>510475.21460000006</v>
      </c>
      <c r="H1153" s="2">
        <f t="shared" si="23"/>
        <v>0.19000000006053597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945853</v>
      </c>
      <c r="D1154" s="1">
        <f>BILANCA!E177</f>
        <v>965096.18</v>
      </c>
      <c r="E1154" s="1">
        <v>0</v>
      </c>
      <c r="F1154" s="1">
        <v>0</v>
      </c>
      <c r="G1154" s="2">
        <f t="shared" si="22"/>
        <v>491803.75656000007</v>
      </c>
      <c r="H1154" s="2">
        <f t="shared" si="23"/>
        <v>0.18000000005122274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880993</v>
      </c>
      <c r="D1155" s="1">
        <f>BILANCA!E178</f>
        <v>894686.3</v>
      </c>
      <c r="E1155" s="1">
        <v>0</v>
      </c>
      <c r="F1155" s="1">
        <v>0</v>
      </c>
      <c r="G1155" s="2">
        <f t="shared" si="22"/>
        <v>459302.88320000004</v>
      </c>
      <c r="H1155" s="2">
        <f t="shared" si="2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44319</v>
      </c>
      <c r="D1156" s="1">
        <f>BILANCA!E179</f>
        <v>17847.71</v>
      </c>
      <c r="E1156" s="1">
        <v>0</v>
      </c>
      <c r="F1156" s="1">
        <v>0</v>
      </c>
      <c r="G1156" s="2">
        <f t="shared" si="22"/>
        <v>13842.494659999998</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20541</v>
      </c>
      <c r="D1165" s="1">
        <f>BILANCA!E188</f>
        <v>52562.17</v>
      </c>
      <c r="E1165" s="1">
        <v>0</v>
      </c>
      <c r="F1165" s="1">
        <v>0</v>
      </c>
      <c r="G1165" s="2">
        <f t="shared" si="22"/>
        <v>22871.09188</v>
      </c>
      <c r="H1165" s="2">
        <f t="shared" si="23"/>
        <v>0.16999999999825377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0.01</v>
      </c>
      <c r="E1166" s="1">
        <v>0</v>
      </c>
      <c r="F1166" s="1">
        <v>0</v>
      </c>
      <c r="G1166" s="2">
        <f t="shared" si="22"/>
        <v>3.6600000000000001E-3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28750</v>
      </c>
      <c r="D1211" s="1">
        <f>BILANCA!E234</f>
        <v>49000</v>
      </c>
      <c r="E1211" s="1">
        <v>0</v>
      </c>
      <c r="F1211" s="1">
        <v>0</v>
      </c>
      <c r="G1211" s="2">
        <f t="shared" si="22"/>
        <v>28899</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2750</v>
      </c>
      <c r="D1212" s="1">
        <f>BILANCA!E235</f>
        <v>0</v>
      </c>
      <c r="E1212" s="1">
        <v>0</v>
      </c>
      <c r="F1212" s="1">
        <v>0</v>
      </c>
      <c r="G1212" s="2">
        <f t="shared" si="22"/>
        <v>629.75</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26000</v>
      </c>
      <c r="D1213" s="1">
        <f>BILANCA!E236</f>
        <v>49000</v>
      </c>
      <c r="E1213" s="1">
        <v>0</v>
      </c>
      <c r="F1213" s="1">
        <v>0</v>
      </c>
      <c r="G1213" s="2">
        <f t="shared" si="22"/>
        <v>28520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558519</v>
      </c>
      <c r="D1214" s="1">
        <f>BILANCA!E237</f>
        <v>567305.03</v>
      </c>
      <c r="E1214" s="1">
        <v>0</v>
      </c>
      <c r="F1214" s="1">
        <v>0</v>
      </c>
      <c r="G1214" s="2">
        <f t="shared" si="22"/>
        <v>391112.81286000006</v>
      </c>
      <c r="H1214" s="2">
        <f t="shared" si="23"/>
        <v>3.0000000027939677E-2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540475</v>
      </c>
      <c r="D1215" s="1">
        <f>BILANCA!E238</f>
        <v>597736.55000000005</v>
      </c>
      <c r="E1215" s="1">
        <v>0</v>
      </c>
      <c r="F1215" s="1">
        <v>0</v>
      </c>
      <c r="G1215" s="2">
        <f t="shared" si="22"/>
        <v>402739.95920000004</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540475</v>
      </c>
      <c r="D1216" s="1">
        <f>BILANCA!E239</f>
        <v>597736.55000000005</v>
      </c>
      <c r="E1216" s="1">
        <v>0</v>
      </c>
      <c r="F1216" s="1">
        <v>0</v>
      </c>
      <c r="G1216" s="2">
        <f t="shared" si="22"/>
        <v>404475.90730000002</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540475</v>
      </c>
      <c r="D1217" s="1">
        <f>BILANCA!E240</f>
        <v>597736.55000000005</v>
      </c>
      <c r="E1217" s="1">
        <v>0</v>
      </c>
      <c r="F1217" s="1">
        <v>0</v>
      </c>
      <c r="G1217" s="2">
        <f t="shared" si="22"/>
        <v>406211.85540000006</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-76595</v>
      </c>
      <c r="D1222" s="1">
        <f>BILANCA!E245</f>
        <v>-149382.85999999999</v>
      </c>
      <c r="E1222" s="1">
        <v>0</v>
      </c>
      <c r="F1222" s="1">
        <v>0</v>
      </c>
      <c r="G1222" s="2">
        <f t="shared" si="22"/>
        <v>-89711.212079999998</v>
      </c>
      <c r="H1222" s="2">
        <f t="shared" si="23"/>
        <v>0.14000000001396984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76595</v>
      </c>
      <c r="D1227" s="1">
        <f>BILANCA!E250</f>
        <v>149382.85999999999</v>
      </c>
      <c r="E1227" s="1">
        <v>0</v>
      </c>
      <c r="F1227" s="1">
        <v>0</v>
      </c>
      <c r="G1227" s="2">
        <f t="shared" si="22"/>
        <v>91588.015679999982</v>
      </c>
      <c r="H1227" s="2">
        <f t="shared" si="23"/>
        <v>0.14000000001396984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76595</v>
      </c>
      <c r="D1228" s="1">
        <f>BILANCA!E251</f>
        <v>149382.85999999999</v>
      </c>
      <c r="E1228" s="1">
        <v>0</v>
      </c>
      <c r="F1228" s="1">
        <v>0</v>
      </c>
      <c r="G1228" s="2">
        <f t="shared" si="22"/>
        <v>91963.376399999979</v>
      </c>
      <c r="H1228" s="2">
        <f t="shared" si="23"/>
        <v>0.14000000001396984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94639</v>
      </c>
      <c r="D1232" s="1">
        <f>BILANCA!E255</f>
        <v>118951.34</v>
      </c>
      <c r="E1232" s="1">
        <v>0</v>
      </c>
      <c r="F1232" s="1">
        <v>0</v>
      </c>
      <c r="G1232" s="2">
        <f t="shared" si="22"/>
        <v>82802.878320000003</v>
      </c>
      <c r="H1232" s="2">
        <f t="shared" si="23"/>
        <v>0.33999999999650754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1020</v>
      </c>
      <c r="E1240" s="1">
        <v>0</v>
      </c>
      <c r="F1240" s="1">
        <v>0</v>
      </c>
      <c r="G1240" s="2">
        <f t="shared" si="22"/>
        <v>524.28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95149</v>
      </c>
      <c r="D1241" s="1">
        <f>BILANCA!E265</f>
        <v>118951.34</v>
      </c>
      <c r="E1241" s="1">
        <v>0</v>
      </c>
      <c r="F1241" s="1">
        <v>0</v>
      </c>
      <c r="G1241" s="2">
        <f t="shared" si="22"/>
        <v>85927.333440000002</v>
      </c>
      <c r="H1241" s="2">
        <f t="shared" si="23"/>
        <v>0.33999999999650754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19599</v>
      </c>
      <c r="D1244" s="1">
        <f>BILANCA!E268</f>
        <v>29458.95</v>
      </c>
      <c r="E1244" s="1">
        <v>0</v>
      </c>
      <c r="F1244" s="1">
        <v>0</v>
      </c>
      <c r="G1244" s="2">
        <f t="shared" si="24"/>
        <v>20492.910900000003</v>
      </c>
      <c r="H1244" s="2">
        <f t="shared" si="23"/>
        <v>4.9999999999272404E-2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453</v>
      </c>
      <c r="D1247" s="1">
        <f>BILANCA!E271</f>
        <v>0</v>
      </c>
      <c r="E1247" s="1">
        <v>0</v>
      </c>
      <c r="F1247" s="1">
        <v>0</v>
      </c>
      <c r="G1247" s="2">
        <f t="shared" si="24"/>
        <v>119.592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945853</v>
      </c>
      <c r="D1264" s="1">
        <f>BILANCA!E288</f>
        <v>965096.18</v>
      </c>
      <c r="E1264" s="1">
        <v>0</v>
      </c>
      <c r="F1264" s="1">
        <v>0</v>
      </c>
      <c r="G1264" s="2">
        <f t="shared" si="24"/>
        <v>808168.7461600001</v>
      </c>
      <c r="H1264" s="2">
        <f t="shared" si="23"/>
        <v>0.18000000005122274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0.01</v>
      </c>
      <c r="E1266" s="1">
        <v>0</v>
      </c>
      <c r="F1266" s="1">
        <v>0</v>
      </c>
      <c r="G1266" s="2">
        <f t="shared" si="24"/>
        <v>5.6599999999999992E-3</v>
      </c>
      <c r="H1266" s="2">
        <f t="shared" si="23"/>
        <v>0.01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12214535</v>
      </c>
      <c r="D1408" s="1">
        <f>'RAS-funkcijski'!E114</f>
        <v>12646359.439999999</v>
      </c>
      <c r="E1408" s="1">
        <v>0</v>
      </c>
      <c r="F1408" s="1">
        <v>0</v>
      </c>
      <c r="G1408" s="2">
        <f t="shared" si="24"/>
        <v>4125797.9268</v>
      </c>
      <c r="H1408" s="2">
        <f t="shared" si="27"/>
        <v>0.43999999947845936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12214535</v>
      </c>
      <c r="D1416" s="1">
        <f>'RAS-funkcijski'!E122</f>
        <v>12646359.439999999</v>
      </c>
      <c r="E1416" s="1">
        <v>0</v>
      </c>
      <c r="F1416" s="1">
        <v>0</v>
      </c>
      <c r="G1416" s="2">
        <f t="shared" si="24"/>
        <v>4425855.9578399993</v>
      </c>
      <c r="H1416" s="2">
        <f t="shared" si="27"/>
        <v>0.43999999947845936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12214535</v>
      </c>
      <c r="D1418" s="1">
        <f>'RAS-funkcijski'!E124</f>
        <v>12646359.439999999</v>
      </c>
      <c r="E1418" s="1">
        <v>0</v>
      </c>
      <c r="F1418" s="1">
        <v>0</v>
      </c>
      <c r="G1418" s="2">
        <f t="shared" si="24"/>
        <v>4500870.4655999998</v>
      </c>
      <c r="H1418" s="2">
        <f t="shared" si="27"/>
        <v>0.43999999947845936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12214535</v>
      </c>
      <c r="D1435" s="13">
        <f>'RAS-funkcijski'!E141</f>
        <v>12646359.439999999</v>
      </c>
      <c r="E1435" s="13">
        <v>0</v>
      </c>
      <c r="F1435" s="13">
        <v>0</v>
      </c>
      <c r="G1435" s="14">
        <f t="shared" si="24"/>
        <v>5138493.78156</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59032.97</v>
      </c>
      <c r="E1436" s="6">
        <v>0</v>
      </c>
      <c r="F1436" s="6">
        <v>0</v>
      </c>
      <c r="G1436" s="7">
        <f t="shared" si="24"/>
        <v>118.06594000000001</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59032.97</v>
      </c>
      <c r="E1453" s="1">
        <v>0</v>
      </c>
      <c r="F1453" s="1">
        <v>0</v>
      </c>
      <c r="G1453" s="2">
        <f t="shared" si="24"/>
        <v>2125.1869200000001</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59032.97</v>
      </c>
      <c r="E1454" s="1">
        <v>0</v>
      </c>
      <c r="F1454" s="1">
        <v>0</v>
      </c>
      <c r="G1454" s="2">
        <f t="shared" si="24"/>
        <v>2243.2528600000001</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59032.97</v>
      </c>
      <c r="E1456" s="1">
        <v>0</v>
      </c>
      <c r="F1456" s="1">
        <v>0</v>
      </c>
      <c r="G1456" s="2">
        <f t="shared" si="24"/>
        <v>2479.3847400000004</v>
      </c>
      <c r="H1456" s="2">
        <f t="shared" si="27"/>
        <v>2.9999999998835847E-2</v>
      </c>
      <c r="I1456" s="10">
        <f t="shared" si="30"/>
        <v>74.381542197113632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945853.15</v>
      </c>
      <c r="D1480" s="6"/>
      <c r="E1480" s="6">
        <v>0</v>
      </c>
      <c r="F1480" s="6">
        <v>0</v>
      </c>
      <c r="G1480" s="7">
        <f t="shared" ref="G1480:G1580" si="34">B1480/1000*C1480</f>
        <v>945.85315000000003</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12451992.75</v>
      </c>
      <c r="D1481" s="1">
        <v>0</v>
      </c>
      <c r="E1481" s="1">
        <v>0</v>
      </c>
      <c r="F1481" s="1">
        <v>0</v>
      </c>
      <c r="G1481" s="2">
        <f t="shared" si="34"/>
        <v>24903.985499999999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12364318.82</v>
      </c>
      <c r="D1483" s="1">
        <v>0</v>
      </c>
      <c r="E1483" s="1">
        <v>0</v>
      </c>
      <c r="F1483" s="1">
        <v>0</v>
      </c>
      <c r="G1483" s="2">
        <f t="shared" si="34"/>
        <v>49457.275280000002</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10710917.890000001</v>
      </c>
      <c r="D1484" s="1">
        <v>0</v>
      </c>
      <c r="E1484" s="1">
        <v>0</v>
      </c>
      <c r="F1484" s="1">
        <v>0</v>
      </c>
      <c r="G1484" s="2">
        <f t="shared" si="34"/>
        <v>53554.589450000007</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1534555.91</v>
      </c>
      <c r="D1485" s="1">
        <v>0</v>
      </c>
      <c r="E1485" s="1">
        <v>0</v>
      </c>
      <c r="F1485" s="1">
        <v>0</v>
      </c>
      <c r="G1485" s="2">
        <f t="shared" si="34"/>
        <v>9207.3354600000002</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118845.02</v>
      </c>
      <c r="D1491" s="1">
        <v>0</v>
      </c>
      <c r="E1491" s="1">
        <v>0</v>
      </c>
      <c r="F1491" s="1">
        <v>0</v>
      </c>
      <c r="G1491" s="2">
        <f t="shared" si="34"/>
        <v>1426.1402400000002</v>
      </c>
      <c r="H1491" s="2">
        <f t="shared" si="35"/>
        <v>2.0000000004074536E-2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87673.93</v>
      </c>
      <c r="D1492" s="1">
        <v>0</v>
      </c>
      <c r="E1492" s="1">
        <v>0</v>
      </c>
      <c r="F1492" s="1">
        <v>0</v>
      </c>
      <c r="G1492" s="2">
        <f t="shared" si="34"/>
        <v>1139.76109</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12432749.719999999</v>
      </c>
      <c r="D1499" s="1">
        <v>0</v>
      </c>
      <c r="E1499" s="1">
        <v>0</v>
      </c>
      <c r="F1499" s="1">
        <v>0</v>
      </c>
      <c r="G1499" s="2">
        <f t="shared" si="34"/>
        <v>248654.99439999997</v>
      </c>
      <c r="H1499" s="2">
        <f t="shared" si="35"/>
        <v>0.2800000011920929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12345075.789999999</v>
      </c>
      <c r="D1501" s="1">
        <v>0</v>
      </c>
      <c r="E1501" s="1">
        <v>0</v>
      </c>
      <c r="F1501" s="1">
        <v>0</v>
      </c>
      <c r="G1501" s="2">
        <f t="shared" si="34"/>
        <v>271591.66737999994</v>
      </c>
      <c r="H1501" s="2">
        <f t="shared" si="35"/>
        <v>0.21000000089406967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10677626.35</v>
      </c>
      <c r="D1502" s="1">
        <v>0</v>
      </c>
      <c r="E1502" s="1">
        <v>0</v>
      </c>
      <c r="F1502" s="1">
        <v>0</v>
      </c>
      <c r="G1502" s="2">
        <f t="shared" si="34"/>
        <v>245585.40604999999</v>
      </c>
      <c r="H1502" s="2">
        <f t="shared" si="35"/>
        <v>0.34999999962747097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1561026.78</v>
      </c>
      <c r="D1503" s="1">
        <v>0</v>
      </c>
      <c r="E1503" s="1">
        <v>0</v>
      </c>
      <c r="F1503" s="1">
        <v>0</v>
      </c>
      <c r="G1503" s="2">
        <f t="shared" si="34"/>
        <v>37464.642720000003</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106422.66</v>
      </c>
      <c r="D1509" s="1">
        <v>0</v>
      </c>
      <c r="E1509" s="1">
        <v>0</v>
      </c>
      <c r="F1509" s="1">
        <v>0</v>
      </c>
      <c r="G1509" s="2">
        <f t="shared" si="34"/>
        <v>3192.6797999999999</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87673.93</v>
      </c>
      <c r="D1510" s="1">
        <v>0</v>
      </c>
      <c r="E1510" s="1">
        <v>0</v>
      </c>
      <c r="F1510" s="1">
        <v>0</v>
      </c>
      <c r="G1510" s="2">
        <f t="shared" si="34"/>
        <v>2717.8918299999996</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965096.18000000156</v>
      </c>
      <c r="D1517" s="1">
        <v>0</v>
      </c>
      <c r="E1517" s="1">
        <v>0</v>
      </c>
      <c r="F1517" s="1">
        <v>0</v>
      </c>
      <c r="G1517" s="2">
        <f t="shared" si="34"/>
        <v>36673.654840000061</v>
      </c>
      <c r="H1517" s="2">
        <f t="shared" si="35"/>
        <v>0.18000000156462193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965096.18</v>
      </c>
      <c r="D1576" s="1">
        <v>0</v>
      </c>
      <c r="E1576" s="1">
        <v>0</v>
      </c>
      <c r="F1576" s="1">
        <v>0</v>
      </c>
      <c r="G1576" s="2">
        <f t="shared" si="34"/>
        <v>93614.329460000008</v>
      </c>
      <c r="H1576" s="2">
        <f t="shared" si="35"/>
        <v>0.18000000005122274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965096.18</v>
      </c>
      <c r="D1578" s="1">
        <v>0</v>
      </c>
      <c r="E1578" s="1">
        <v>0</v>
      </c>
      <c r="F1578" s="1">
        <v>0</v>
      </c>
      <c r="G1578" s="2">
        <f t="shared" si="34"/>
        <v>95544.521820000009</v>
      </c>
      <c r="H1578" s="2">
        <f t="shared" si="35"/>
        <v>0.18000000005122274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23368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12524381</v>
      </c>
      <c r="I16" s="172">
        <f>'PR-RAS'!E6</f>
        <v>12573571.949999999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12199286</v>
      </c>
      <c r="I17" s="172">
        <f>'PR-RAS'!E151</f>
        <v>12554535.640000001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76595</v>
      </c>
      <c r="I19" s="173">
        <f>'PR-RAS'!E646</f>
        <v>149382.86000000208</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540475</v>
      </c>
      <c r="I20" s="175">
        <f>BILANCA!E7</f>
        <v>597736.55000000005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992647</v>
      </c>
      <c r="I21" s="177">
        <f>BILANCA!E68</f>
        <v>983664.66999999993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974603</v>
      </c>
      <c r="I22" s="177">
        <f>BILANCA!E176</f>
        <v>1014096.1900000001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558519</v>
      </c>
      <c r="I23" s="179">
        <f>BILANCA!E237</f>
        <v>567305.03</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12214535</v>
      </c>
      <c r="I27" s="177">
        <f>'RAS-funkcijski'!E114</f>
        <v>12646359.439999999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12214535</v>
      </c>
      <c r="I28" s="181">
        <f>'RAS-funkcijski'!E141</f>
        <v>12646359.439999999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59032.97</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59032.97</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945853.15</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965096.18000000156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965096.18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8" zoomScaleNormal="100" workbookViewId="0">
      <selection activeCell="D294" sqref="D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12524381</v>
      </c>
      <c r="E6" s="53">
        <f>E7+E44+E50+E82+E106+E124+E133+E139</f>
        <v>12573571.949999999</v>
      </c>
      <c r="F6" s="54">
        <f t="shared" ref="F6:F131" si="0">IF(D6&lt;&gt;0,IF(E6/D6&gt;=100,"&gt;&gt;100",E6/D6*100),"-")</f>
        <v>100.39276152649779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628291</v>
      </c>
      <c r="E50" s="53">
        <f>E51+E54+E59+E62+E65+E68+E71+E74+E77</f>
        <v>537329.43999999994</v>
      </c>
      <c r="F50" s="54">
        <f t="shared" si="0"/>
        <v>85.522383736198663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21000</v>
      </c>
      <c r="F59" s="54" t="str">
        <f t="shared" si="0"/>
        <v>-</v>
      </c>
    </row>
    <row r="60" spans="1:6" ht="24" x14ac:dyDescent="0.2">
      <c r="A60" s="55">
        <v>6331</v>
      </c>
      <c r="B60" s="88" t="s">
        <v>163</v>
      </c>
      <c r="C60" s="52" t="s">
        <v>164</v>
      </c>
      <c r="D60" s="244"/>
      <c r="E60" s="244">
        <v>21000</v>
      </c>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208000</v>
      </c>
      <c r="E68" s="53">
        <f t="shared" si="15"/>
        <v>0</v>
      </c>
      <c r="F68" s="54">
        <f t="shared" si="0"/>
        <v>0</v>
      </c>
    </row>
    <row r="69" spans="1:6" ht="12.75" customHeight="1" x14ac:dyDescent="0.2">
      <c r="A69" s="55" t="s">
        <v>181</v>
      </c>
      <c r="B69" s="87" t="s">
        <v>182</v>
      </c>
      <c r="C69" s="52" t="s">
        <v>181</v>
      </c>
      <c r="D69" s="244">
        <v>208000</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420291</v>
      </c>
      <c r="E77" s="53">
        <f t="shared" si="18"/>
        <v>516329.44</v>
      </c>
      <c r="F77" s="54">
        <f t="shared" si="0"/>
        <v>122.85046313149699</v>
      </c>
    </row>
    <row r="78" spans="1:6" ht="12.75" customHeight="1" x14ac:dyDescent="0.2">
      <c r="A78" s="55">
        <v>6391</v>
      </c>
      <c r="B78" s="87" t="s">
        <v>199</v>
      </c>
      <c r="C78" s="52" t="s">
        <v>200</v>
      </c>
      <c r="D78" s="244">
        <v>216162</v>
      </c>
      <c r="E78" s="244">
        <v>241785</v>
      </c>
      <c r="F78" s="54">
        <f t="shared" si="0"/>
        <v>111.8536097926555</v>
      </c>
    </row>
    <row r="79" spans="1:6" ht="12.75" customHeight="1" x14ac:dyDescent="0.2">
      <c r="A79" s="55">
        <v>6392</v>
      </c>
      <c r="B79" s="87" t="s">
        <v>201</v>
      </c>
      <c r="C79" s="52" t="s">
        <v>202</v>
      </c>
      <c r="D79" s="244">
        <v>134662</v>
      </c>
      <c r="E79" s="244">
        <v>150000</v>
      </c>
      <c r="F79" s="54">
        <f t="shared" si="0"/>
        <v>111.38999866332003</v>
      </c>
    </row>
    <row r="80" spans="1:6" ht="24" x14ac:dyDescent="0.2">
      <c r="A80" s="55">
        <v>6393</v>
      </c>
      <c r="B80" s="87" t="s">
        <v>203</v>
      </c>
      <c r="C80" s="52" t="s">
        <v>204</v>
      </c>
      <c r="D80" s="244">
        <v>69467</v>
      </c>
      <c r="E80" s="244">
        <v>124544.44</v>
      </c>
      <c r="F80" s="54">
        <f t="shared" si="0"/>
        <v>179.28576158463733</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v>
      </c>
      <c r="E82" s="53">
        <f t="shared" si="19"/>
        <v>62.62</v>
      </c>
      <c r="F82" s="54">
        <f t="shared" si="0"/>
        <v>240.84615384615384</v>
      </c>
    </row>
    <row r="83" spans="1:6" ht="12.75" customHeight="1" x14ac:dyDescent="0.2">
      <c r="A83" s="55">
        <v>641</v>
      </c>
      <c r="B83" s="87" t="s">
        <v>209</v>
      </c>
      <c r="C83" s="52" t="s">
        <v>210</v>
      </c>
      <c r="D83" s="53">
        <f t="shared" ref="D83:E83" si="20">SUM(D84:D90)</f>
        <v>26</v>
      </c>
      <c r="E83" s="53">
        <f t="shared" si="20"/>
        <v>62.62</v>
      </c>
      <c r="F83" s="54">
        <f t="shared" si="0"/>
        <v>240.84615384615384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v>
      </c>
      <c r="E85" s="244">
        <v>1.87</v>
      </c>
      <c r="F85" s="54">
        <f t="shared" si="0"/>
        <v>12.466666666666667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11</v>
      </c>
      <c r="E87" s="244">
        <v>60.75</v>
      </c>
      <c r="F87" s="54">
        <f t="shared" si="0"/>
        <v>552.27272727272725</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287195</v>
      </c>
      <c r="E106" s="53">
        <f t="shared" si="23"/>
        <v>276345.46999999997</v>
      </c>
      <c r="F106" s="54">
        <f t="shared" si="0"/>
        <v>96.22224272706697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287195</v>
      </c>
      <c r="E112" s="53">
        <f t="shared" si="25"/>
        <v>276345.46999999997</v>
      </c>
      <c r="F112" s="54">
        <f t="shared" si="0"/>
        <v>96.22224272706697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287195</v>
      </c>
      <c r="E117" s="244">
        <v>276345.46999999997</v>
      </c>
      <c r="F117" s="54">
        <f t="shared" si="0"/>
        <v>96.22224272706697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336819</v>
      </c>
      <c r="E124" s="53">
        <f t="shared" si="27"/>
        <v>361675.23</v>
      </c>
      <c r="F124" s="54">
        <f t="shared" si="0"/>
        <v>107.37969948251138</v>
      </c>
    </row>
    <row r="125" spans="1:6" ht="12.75" customHeight="1" x14ac:dyDescent="0.2">
      <c r="A125" s="55">
        <v>661</v>
      </c>
      <c r="B125" s="88" t="s">
        <v>293</v>
      </c>
      <c r="C125" s="52" t="s">
        <v>294</v>
      </c>
      <c r="D125" s="53">
        <f t="shared" ref="D125:E125" si="28">SUM(D126:D127)</f>
        <v>34019</v>
      </c>
      <c r="E125" s="53">
        <f t="shared" si="28"/>
        <v>71304.72</v>
      </c>
      <c r="F125" s="54">
        <f t="shared" si="0"/>
        <v>209.60263382227581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34019</v>
      </c>
      <c r="E127" s="244">
        <v>71304.72</v>
      </c>
      <c r="F127" s="54">
        <f t="shared" si="0"/>
        <v>209.60263382227581</v>
      </c>
    </row>
    <row r="128" spans="1:6" ht="24" x14ac:dyDescent="0.2">
      <c r="A128" s="55">
        <v>663</v>
      </c>
      <c r="B128" s="233" t="s">
        <v>299</v>
      </c>
      <c r="C128" s="52" t="s">
        <v>300</v>
      </c>
      <c r="D128" s="53">
        <f t="shared" ref="D128:E128" si="29">SUM(D129:D132)</f>
        <v>302800</v>
      </c>
      <c r="E128" s="53">
        <f t="shared" si="29"/>
        <v>290370.51</v>
      </c>
      <c r="F128" s="54">
        <f t="shared" si="0"/>
        <v>95.895148612945846</v>
      </c>
    </row>
    <row r="129" spans="1:6" ht="12.75" customHeight="1" x14ac:dyDescent="0.2">
      <c r="A129" s="55">
        <v>6631</v>
      </c>
      <c r="B129" s="88" t="s">
        <v>301</v>
      </c>
      <c r="C129" s="52" t="s">
        <v>302</v>
      </c>
      <c r="D129" s="244">
        <v>302800</v>
      </c>
      <c r="E129" s="244">
        <v>290370.51</v>
      </c>
      <c r="F129" s="54">
        <f t="shared" si="0"/>
        <v>95.895148612945846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11272047</v>
      </c>
      <c r="E133" s="53">
        <f t="shared" si="30"/>
        <v>11398159.189999999</v>
      </c>
      <c r="F133" s="54">
        <f t="shared" ref="F133:F223" si="31">IF(D133&lt;&gt;0,IF(E133/D133&gt;=100,"&gt;&gt;100",E133/D133*100),"-")</f>
        <v>101.11880468560857</v>
      </c>
    </row>
    <row r="134" spans="1:6" ht="24" x14ac:dyDescent="0.2">
      <c r="A134" s="55">
        <v>671</v>
      </c>
      <c r="B134" s="234" t="s">
        <v>311</v>
      </c>
      <c r="C134" s="52" t="s">
        <v>312</v>
      </c>
      <c r="D134" s="53">
        <f t="shared" ref="D134:E134" si="32">SUM(D135:D137)</f>
        <v>11272047</v>
      </c>
      <c r="E134" s="53">
        <f t="shared" si="32"/>
        <v>11398159.189999999</v>
      </c>
      <c r="F134" s="54">
        <f t="shared" si="31"/>
        <v>101.11880468560857</v>
      </c>
    </row>
    <row r="135" spans="1:6" ht="12.75" customHeight="1" x14ac:dyDescent="0.2">
      <c r="A135" s="55">
        <v>6711</v>
      </c>
      <c r="B135" s="87" t="s">
        <v>313</v>
      </c>
      <c r="C135" s="52" t="s">
        <v>314</v>
      </c>
      <c r="D135" s="244">
        <v>11272047</v>
      </c>
      <c r="E135" s="244">
        <v>11398159.189999999</v>
      </c>
      <c r="F135" s="54">
        <f t="shared" si="31"/>
        <v>101.11880468560857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v>
      </c>
      <c r="E150" s="244"/>
      <c r="F150" s="54">
        <f t="shared" si="31"/>
        <v>0</v>
      </c>
    </row>
    <row r="151" spans="1:6" ht="12.75" customHeight="1" x14ac:dyDescent="0.2">
      <c r="A151" s="55">
        <v>3</v>
      </c>
      <c r="B151" s="87" t="s">
        <v>345</v>
      </c>
      <c r="C151" s="52" t="s">
        <v>53</v>
      </c>
      <c r="D151" s="53">
        <f t="shared" ref="D151:E151" si="35">D152+D163+D196+D215+D224+D252+D263</f>
        <v>12199286</v>
      </c>
      <c r="E151" s="53">
        <f t="shared" si="35"/>
        <v>12554535.640000001</v>
      </c>
      <c r="F151" s="54">
        <f t="shared" si="31"/>
        <v>102.91205272177405</v>
      </c>
    </row>
    <row r="152" spans="1:6" ht="12.75" customHeight="1" x14ac:dyDescent="0.2">
      <c r="A152" s="55">
        <v>31</v>
      </c>
      <c r="B152" s="87" t="s">
        <v>346</v>
      </c>
      <c r="C152" s="52" t="s">
        <v>347</v>
      </c>
      <c r="D152" s="53">
        <f t="shared" ref="D152:E152" si="36">D153+D158+D159</f>
        <v>10610695</v>
      </c>
      <c r="E152" s="53">
        <f t="shared" si="36"/>
        <v>10725957</v>
      </c>
      <c r="F152" s="54">
        <f t="shared" si="31"/>
        <v>101.08628134160864</v>
      </c>
    </row>
    <row r="153" spans="1:6" ht="12.75" customHeight="1" x14ac:dyDescent="0.2">
      <c r="A153" s="55">
        <v>311</v>
      </c>
      <c r="B153" s="87" t="s">
        <v>348</v>
      </c>
      <c r="C153" s="52" t="s">
        <v>349</v>
      </c>
      <c r="D153" s="53">
        <f t="shared" ref="D153:E153" si="37">SUM(D154:D157)</f>
        <v>8881135</v>
      </c>
      <c r="E153" s="53">
        <f t="shared" si="37"/>
        <v>9010153.7699999996</v>
      </c>
      <c r="F153" s="54">
        <f t="shared" si="31"/>
        <v>101.45272839563862</v>
      </c>
    </row>
    <row r="154" spans="1:6" ht="12.75" customHeight="1" x14ac:dyDescent="0.2">
      <c r="A154" s="55">
        <v>3111</v>
      </c>
      <c r="B154" s="87" t="s">
        <v>350</v>
      </c>
      <c r="C154" s="52" t="s">
        <v>351</v>
      </c>
      <c r="D154" s="244">
        <v>8881135</v>
      </c>
      <c r="E154" s="244">
        <v>9010153.7699999996</v>
      </c>
      <c r="F154" s="54">
        <f t="shared" si="31"/>
        <v>101.45272839563862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259103</v>
      </c>
      <c r="E158" s="244">
        <v>226110.57</v>
      </c>
      <c r="F158" s="54">
        <f t="shared" si="31"/>
        <v>87.26667387100882</v>
      </c>
    </row>
    <row r="159" spans="1:6" ht="12.75" customHeight="1" x14ac:dyDescent="0.2">
      <c r="A159" s="55">
        <v>313</v>
      </c>
      <c r="B159" s="87" t="s">
        <v>360</v>
      </c>
      <c r="C159" s="52" t="s">
        <v>361</v>
      </c>
      <c r="D159" s="53">
        <f t="shared" ref="D159:E159" si="38">SUM(D160:D162)</f>
        <v>1470457</v>
      </c>
      <c r="E159" s="53">
        <f t="shared" si="38"/>
        <v>1489692.66</v>
      </c>
      <c r="F159" s="54">
        <f t="shared" si="31"/>
        <v>101.30814161855804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1469612</v>
      </c>
      <c r="E161" s="244">
        <v>1489692.66</v>
      </c>
      <c r="F161" s="54">
        <f t="shared" si="31"/>
        <v>101.36639194562918</v>
      </c>
    </row>
    <row r="162" spans="1:6" ht="12.75" customHeight="1" x14ac:dyDescent="0.2">
      <c r="A162" s="55">
        <v>3133</v>
      </c>
      <c r="B162" s="87" t="s">
        <v>365</v>
      </c>
      <c r="C162" s="52" t="s">
        <v>366</v>
      </c>
      <c r="D162" s="244">
        <v>845</v>
      </c>
      <c r="E162" s="244"/>
      <c r="F162" s="54">
        <f t="shared" si="31"/>
        <v>0</v>
      </c>
    </row>
    <row r="163" spans="1:6" ht="12.75" customHeight="1" x14ac:dyDescent="0.2">
      <c r="A163" s="55">
        <v>32</v>
      </c>
      <c r="B163" s="87" t="s">
        <v>367</v>
      </c>
      <c r="C163" s="52" t="s">
        <v>368</v>
      </c>
      <c r="D163" s="53">
        <f t="shared" ref="D163:E163" si="39">D164+D169+D177+D187+D188</f>
        <v>1542240</v>
      </c>
      <c r="E163" s="53">
        <f t="shared" si="39"/>
        <v>1815224.05</v>
      </c>
      <c r="F163" s="54">
        <f t="shared" si="31"/>
        <v>117.70049084448596</v>
      </c>
    </row>
    <row r="164" spans="1:6" ht="12.75" customHeight="1" x14ac:dyDescent="0.2">
      <c r="A164" s="55">
        <v>321</v>
      </c>
      <c r="B164" s="87" t="s">
        <v>369</v>
      </c>
      <c r="C164" s="52" t="s">
        <v>370</v>
      </c>
      <c r="D164" s="53">
        <f t="shared" ref="D164:E164" si="40">SUM(D165:D168)</f>
        <v>184912</v>
      </c>
      <c r="E164" s="53">
        <f t="shared" si="40"/>
        <v>274355.46999999997</v>
      </c>
      <c r="F164" s="54">
        <f t="shared" si="31"/>
        <v>148.37083044907845</v>
      </c>
    </row>
    <row r="165" spans="1:6" ht="12.75" customHeight="1" x14ac:dyDescent="0.2">
      <c r="A165" s="55">
        <v>3211</v>
      </c>
      <c r="B165" s="87" t="s">
        <v>371</v>
      </c>
      <c r="C165" s="52" t="s">
        <v>372</v>
      </c>
      <c r="D165" s="244">
        <v>59574</v>
      </c>
      <c r="E165" s="244">
        <v>136725.93</v>
      </c>
      <c r="F165" s="54">
        <f t="shared" si="31"/>
        <v>229.50604290462283</v>
      </c>
    </row>
    <row r="166" spans="1:6" ht="12.75" customHeight="1" x14ac:dyDescent="0.2">
      <c r="A166" s="55">
        <v>3212</v>
      </c>
      <c r="B166" s="87" t="s">
        <v>373</v>
      </c>
      <c r="C166" s="52" t="s">
        <v>374</v>
      </c>
      <c r="D166" s="244">
        <v>119620</v>
      </c>
      <c r="E166" s="244">
        <v>131893.54</v>
      </c>
      <c r="F166" s="54">
        <f t="shared" si="31"/>
        <v>110.26044139775959</v>
      </c>
    </row>
    <row r="167" spans="1:6" ht="12.75" customHeight="1" x14ac:dyDescent="0.2">
      <c r="A167" s="55">
        <v>3213</v>
      </c>
      <c r="B167" s="87" t="s">
        <v>375</v>
      </c>
      <c r="C167" s="52" t="s">
        <v>376</v>
      </c>
      <c r="D167" s="244">
        <v>5718</v>
      </c>
      <c r="E167" s="244">
        <v>5452.5</v>
      </c>
      <c r="F167" s="54">
        <f t="shared" si="31"/>
        <v>95.356768100734527</v>
      </c>
    </row>
    <row r="168" spans="1:6" ht="12.75" customHeight="1" x14ac:dyDescent="0.2">
      <c r="A168" s="55">
        <v>3214</v>
      </c>
      <c r="B168" s="87" t="s">
        <v>377</v>
      </c>
      <c r="C168" s="52" t="s">
        <v>378</v>
      </c>
      <c r="D168" s="244"/>
      <c r="E168" s="244">
        <v>283.5</v>
      </c>
      <c r="F168" s="54" t="str">
        <f t="shared" si="31"/>
        <v>-</v>
      </c>
    </row>
    <row r="169" spans="1:6" ht="12.75" customHeight="1" x14ac:dyDescent="0.2">
      <c r="A169" s="55">
        <v>322</v>
      </c>
      <c r="B169" s="87" t="s">
        <v>379</v>
      </c>
      <c r="C169" s="52" t="s">
        <v>380</v>
      </c>
      <c r="D169" s="53">
        <f t="shared" ref="D169:E169" si="41">SUM(D170:D176)</f>
        <v>187056</v>
      </c>
      <c r="E169" s="53">
        <f t="shared" si="41"/>
        <v>227699.34999999998</v>
      </c>
      <c r="F169" s="54">
        <f t="shared" si="31"/>
        <v>121.72790501240269</v>
      </c>
    </row>
    <row r="170" spans="1:6" ht="12.75" customHeight="1" x14ac:dyDescent="0.2">
      <c r="A170" s="55">
        <v>3221</v>
      </c>
      <c r="B170" s="87" t="s">
        <v>381</v>
      </c>
      <c r="C170" s="52" t="s">
        <v>382</v>
      </c>
      <c r="D170" s="244">
        <v>53868</v>
      </c>
      <c r="E170" s="244">
        <v>54724.959999999999</v>
      </c>
      <c r="F170" s="54">
        <f t="shared" si="31"/>
        <v>101.5908517115913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25168</v>
      </c>
      <c r="E172" s="244">
        <v>65216.21</v>
      </c>
      <c r="F172" s="54">
        <f t="shared" si="31"/>
        <v>259.12352987921167</v>
      </c>
    </row>
    <row r="173" spans="1:6" ht="12.75" customHeight="1" x14ac:dyDescent="0.2">
      <c r="A173" s="55">
        <v>3224</v>
      </c>
      <c r="B173" s="87" t="s">
        <v>387</v>
      </c>
      <c r="C173" s="52" t="s">
        <v>388</v>
      </c>
      <c r="D173" s="244">
        <v>97615</v>
      </c>
      <c r="E173" s="244">
        <v>50685.85</v>
      </c>
      <c r="F173" s="54">
        <f t="shared" si="31"/>
        <v>51.924243200327815</v>
      </c>
    </row>
    <row r="174" spans="1:6" ht="12.75" customHeight="1" x14ac:dyDescent="0.2">
      <c r="A174" s="55">
        <v>3225</v>
      </c>
      <c r="B174" s="87" t="s">
        <v>389</v>
      </c>
      <c r="C174" s="52" t="s">
        <v>390</v>
      </c>
      <c r="D174" s="244">
        <v>8143</v>
      </c>
      <c r="E174" s="244">
        <v>55179.43</v>
      </c>
      <c r="F174" s="54">
        <f t="shared" si="31"/>
        <v>677.63023455728842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2262</v>
      </c>
      <c r="E176" s="244">
        <v>1892.9</v>
      </c>
      <c r="F176" s="54">
        <f t="shared" si="31"/>
        <v>83.68258178603007</v>
      </c>
    </row>
    <row r="177" spans="1:6" ht="12.75" customHeight="1" x14ac:dyDescent="0.2">
      <c r="A177" s="55">
        <v>323</v>
      </c>
      <c r="B177" s="87" t="s">
        <v>395</v>
      </c>
      <c r="C177" s="52" t="s">
        <v>396</v>
      </c>
      <c r="D177" s="53">
        <f t="shared" ref="D177:E177" si="42">SUM(D178:D186)</f>
        <v>1003531</v>
      </c>
      <c r="E177" s="53">
        <f t="shared" si="42"/>
        <v>1134111.3700000001</v>
      </c>
      <c r="F177" s="54">
        <f t="shared" si="31"/>
        <v>113.01209130559995</v>
      </c>
    </row>
    <row r="178" spans="1:6" ht="12.75" customHeight="1" x14ac:dyDescent="0.2">
      <c r="A178" s="55">
        <v>3231</v>
      </c>
      <c r="B178" s="87" t="s">
        <v>397</v>
      </c>
      <c r="C178" s="52" t="s">
        <v>398</v>
      </c>
      <c r="D178" s="244">
        <v>25050</v>
      </c>
      <c r="E178" s="244">
        <v>78362.84</v>
      </c>
      <c r="F178" s="54">
        <f t="shared" si="31"/>
        <v>312.8257085828343</v>
      </c>
    </row>
    <row r="179" spans="1:6" ht="12.75" customHeight="1" x14ac:dyDescent="0.2">
      <c r="A179" s="55">
        <v>3232</v>
      </c>
      <c r="B179" s="87" t="s">
        <v>399</v>
      </c>
      <c r="C179" s="52" t="s">
        <v>400</v>
      </c>
      <c r="D179" s="244">
        <v>502405</v>
      </c>
      <c r="E179" s="244">
        <v>396850.82</v>
      </c>
      <c r="F179" s="54">
        <f t="shared" si="31"/>
        <v>78.99022103681294</v>
      </c>
    </row>
    <row r="180" spans="1:6" ht="12.75" customHeight="1" x14ac:dyDescent="0.2">
      <c r="A180" s="55">
        <v>3233</v>
      </c>
      <c r="B180" s="87" t="s">
        <v>401</v>
      </c>
      <c r="C180" s="52" t="s">
        <v>402</v>
      </c>
      <c r="D180" s="244">
        <v>9039</v>
      </c>
      <c r="E180" s="244">
        <v>29343.99</v>
      </c>
      <c r="F180" s="54">
        <f t="shared" si="31"/>
        <v>324.63757052771325</v>
      </c>
    </row>
    <row r="181" spans="1:6" ht="12.75" customHeight="1" x14ac:dyDescent="0.2">
      <c r="A181" s="55">
        <v>3234</v>
      </c>
      <c r="B181" s="87" t="s">
        <v>403</v>
      </c>
      <c r="C181" s="52" t="s">
        <v>404</v>
      </c>
      <c r="D181" s="244">
        <v>17118</v>
      </c>
      <c r="E181" s="244">
        <v>17118</v>
      </c>
      <c r="F181" s="54">
        <f t="shared" si="31"/>
        <v>100</v>
      </c>
    </row>
    <row r="182" spans="1:6" ht="12.75" customHeight="1" x14ac:dyDescent="0.2">
      <c r="A182" s="55">
        <v>3235</v>
      </c>
      <c r="B182" s="87" t="s">
        <v>405</v>
      </c>
      <c r="C182" s="52" t="s">
        <v>406</v>
      </c>
      <c r="D182" s="244">
        <v>132086</v>
      </c>
      <c r="E182" s="244">
        <v>131473.12</v>
      </c>
      <c r="F182" s="54">
        <f t="shared" si="31"/>
        <v>99.535999273200787</v>
      </c>
    </row>
    <row r="183" spans="1:6" ht="12.75" customHeight="1" x14ac:dyDescent="0.2">
      <c r="A183" s="55">
        <v>3236</v>
      </c>
      <c r="B183" s="87" t="s">
        <v>407</v>
      </c>
      <c r="C183" s="52" t="s">
        <v>408</v>
      </c>
      <c r="D183" s="244">
        <v>7350</v>
      </c>
      <c r="E183" s="244">
        <v>20100</v>
      </c>
      <c r="F183" s="54">
        <f t="shared" si="31"/>
        <v>273.46938775510205</v>
      </c>
    </row>
    <row r="184" spans="1:6" ht="12.75" customHeight="1" x14ac:dyDescent="0.2">
      <c r="A184" s="55">
        <v>3237</v>
      </c>
      <c r="B184" s="87" t="s">
        <v>409</v>
      </c>
      <c r="C184" s="52" t="s">
        <v>410</v>
      </c>
      <c r="D184" s="244">
        <v>153283</v>
      </c>
      <c r="E184" s="244">
        <v>215689.74</v>
      </c>
      <c r="F184" s="54">
        <f t="shared" si="31"/>
        <v>140.71341244625953</v>
      </c>
    </row>
    <row r="185" spans="1:6" ht="12.75" customHeight="1" x14ac:dyDescent="0.2">
      <c r="A185" s="55">
        <v>3238</v>
      </c>
      <c r="B185" s="87" t="s">
        <v>411</v>
      </c>
      <c r="C185" s="52" t="s">
        <v>412</v>
      </c>
      <c r="D185" s="244">
        <v>7840</v>
      </c>
      <c r="E185" s="244">
        <v>7058.91</v>
      </c>
      <c r="F185" s="54">
        <f t="shared" si="31"/>
        <v>90.037117346938771</v>
      </c>
    </row>
    <row r="186" spans="1:6" ht="12.75" customHeight="1" x14ac:dyDescent="0.2">
      <c r="A186" s="55">
        <v>3239</v>
      </c>
      <c r="B186" s="87" t="s">
        <v>413</v>
      </c>
      <c r="C186" s="52" t="s">
        <v>414</v>
      </c>
      <c r="D186" s="244">
        <v>149360</v>
      </c>
      <c r="E186" s="244">
        <v>238113.95</v>
      </c>
      <c r="F186" s="54">
        <f t="shared" si="31"/>
        <v>159.42283743974289</v>
      </c>
    </row>
    <row r="187" spans="1:6" ht="12.75" customHeight="1" x14ac:dyDescent="0.2">
      <c r="A187" s="55">
        <v>324</v>
      </c>
      <c r="B187" s="87" t="s">
        <v>415</v>
      </c>
      <c r="C187" s="52" t="s">
        <v>416</v>
      </c>
      <c r="D187" s="244">
        <v>63048</v>
      </c>
      <c r="E187" s="244">
        <v>32661.82</v>
      </c>
      <c r="F187" s="54">
        <f t="shared" si="31"/>
        <v>51.804688491308205</v>
      </c>
    </row>
    <row r="188" spans="1:6" ht="12.75" customHeight="1" x14ac:dyDescent="0.2">
      <c r="A188" s="55">
        <v>329</v>
      </c>
      <c r="B188" s="87" t="s">
        <v>417</v>
      </c>
      <c r="C188" s="52" t="s">
        <v>418</v>
      </c>
      <c r="D188" s="53">
        <f t="shared" ref="D188:E188" si="43">SUM(D189:D195)</f>
        <v>103693</v>
      </c>
      <c r="E188" s="53">
        <f t="shared" si="43"/>
        <v>146396.04</v>
      </c>
      <c r="F188" s="54">
        <f t="shared" si="31"/>
        <v>141.18218201807258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5710</v>
      </c>
      <c r="E190" s="244">
        <v>7752.5</v>
      </c>
      <c r="F190" s="54">
        <f t="shared" si="31"/>
        <v>135.77057793345008</v>
      </c>
    </row>
    <row r="191" spans="1:6" ht="12.75" customHeight="1" x14ac:dyDescent="0.2">
      <c r="A191" s="55">
        <v>3293</v>
      </c>
      <c r="B191" s="87" t="s">
        <v>423</v>
      </c>
      <c r="C191" s="52" t="s">
        <v>424</v>
      </c>
      <c r="D191" s="244">
        <v>4736</v>
      </c>
      <c r="E191" s="244">
        <v>47148.98</v>
      </c>
      <c r="F191" s="54">
        <f t="shared" si="31"/>
        <v>995.54434121621625</v>
      </c>
    </row>
    <row r="192" spans="1:6" ht="12.75" customHeight="1" x14ac:dyDescent="0.2">
      <c r="A192" s="55">
        <v>3294</v>
      </c>
      <c r="B192" s="87" t="s">
        <v>425</v>
      </c>
      <c r="C192" s="52" t="s">
        <v>426</v>
      </c>
      <c r="D192" s="244">
        <v>8125</v>
      </c>
      <c r="E192" s="244">
        <v>7299.99</v>
      </c>
      <c r="F192" s="54">
        <f t="shared" si="31"/>
        <v>89.846030769230765</v>
      </c>
    </row>
    <row r="193" spans="1:6" ht="12.75" customHeight="1" x14ac:dyDescent="0.2">
      <c r="A193" s="55">
        <v>3295</v>
      </c>
      <c r="B193" s="87" t="s">
        <v>427</v>
      </c>
      <c r="C193" s="52" t="s">
        <v>428</v>
      </c>
      <c r="D193" s="244">
        <v>23947</v>
      </c>
      <c r="E193" s="244">
        <v>23325.02</v>
      </c>
      <c r="F193" s="54">
        <f t="shared" si="31"/>
        <v>97.40268092036581</v>
      </c>
    </row>
    <row r="194" spans="1:6" ht="12.75" customHeight="1" x14ac:dyDescent="0.2">
      <c r="A194" s="55" t="s">
        <v>429</v>
      </c>
      <c r="B194" s="87" t="s">
        <v>430</v>
      </c>
      <c r="C194" s="52" t="s">
        <v>429</v>
      </c>
      <c r="D194" s="244">
        <v>7500</v>
      </c>
      <c r="E194" s="244"/>
      <c r="F194" s="54">
        <f t="shared" si="31"/>
        <v>0</v>
      </c>
    </row>
    <row r="195" spans="1:6" ht="12.75" customHeight="1" x14ac:dyDescent="0.2">
      <c r="A195" s="55">
        <v>3299</v>
      </c>
      <c r="B195" s="87" t="s">
        <v>431</v>
      </c>
      <c r="C195" s="52" t="s">
        <v>432</v>
      </c>
      <c r="D195" s="244">
        <v>53675</v>
      </c>
      <c r="E195" s="244">
        <v>60869.55</v>
      </c>
      <c r="F195" s="54">
        <f t="shared" si="31"/>
        <v>113.40391243595715</v>
      </c>
    </row>
    <row r="196" spans="1:6" ht="12.75" customHeight="1" x14ac:dyDescent="0.2">
      <c r="A196" s="55">
        <v>34</v>
      </c>
      <c r="B196" s="234" t="s">
        <v>433</v>
      </c>
      <c r="C196" s="52" t="s">
        <v>434</v>
      </c>
      <c r="D196" s="53">
        <f t="shared" ref="D196:E196" si="44">D197+D202+D210</f>
        <v>20993</v>
      </c>
      <c r="E196" s="53">
        <f t="shared" si="44"/>
        <v>3254.59</v>
      </c>
      <c r="F196" s="54">
        <f t="shared" si="31"/>
        <v>15.503215357500119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20993</v>
      </c>
      <c r="E210" s="53">
        <f t="shared" si="47"/>
        <v>3254.59</v>
      </c>
      <c r="F210" s="54">
        <f t="shared" si="31"/>
        <v>15.503215357500119</v>
      </c>
    </row>
    <row r="211" spans="1:6" ht="12.75" customHeight="1" x14ac:dyDescent="0.2">
      <c r="A211" s="55">
        <v>3431</v>
      </c>
      <c r="B211" s="234" t="s">
        <v>463</v>
      </c>
      <c r="C211" s="52" t="s">
        <v>464</v>
      </c>
      <c r="D211" s="244">
        <v>2806</v>
      </c>
      <c r="E211" s="244">
        <v>3150.15</v>
      </c>
      <c r="F211" s="54">
        <f t="shared" si="31"/>
        <v>112.2647897362794</v>
      </c>
    </row>
    <row r="212" spans="1:6" ht="12.75" customHeight="1" x14ac:dyDescent="0.2">
      <c r="A212" s="55">
        <v>3432</v>
      </c>
      <c r="B212" s="87" t="s">
        <v>465</v>
      </c>
      <c r="C212" s="52" t="s">
        <v>466</v>
      </c>
      <c r="D212" s="244">
        <v>393</v>
      </c>
      <c r="E212" s="244">
        <v>88.28</v>
      </c>
      <c r="F212" s="54">
        <f t="shared" si="31"/>
        <v>22.463104325699746</v>
      </c>
    </row>
    <row r="213" spans="1:6" ht="12.75" customHeight="1" x14ac:dyDescent="0.2">
      <c r="A213" s="55">
        <v>3433</v>
      </c>
      <c r="B213" s="87" t="s">
        <v>467</v>
      </c>
      <c r="C213" s="52" t="s">
        <v>468</v>
      </c>
      <c r="D213" s="244">
        <v>17794</v>
      </c>
      <c r="E213" s="244">
        <v>16.16</v>
      </c>
      <c r="F213" s="54">
        <f t="shared" si="31"/>
        <v>9.0817129369450383E-2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350</v>
      </c>
      <c r="E252" s="53">
        <f t="shared" si="63"/>
        <v>100</v>
      </c>
      <c r="F252" s="54">
        <f t="shared" ref="F252:F258" si="64">IF(D252&lt;&gt;0,IF(E252/D252&gt;=100,"&gt;&gt;100",E252/D252*100),"-")</f>
        <v>28.571428571428569</v>
      </c>
    </row>
    <row r="253" spans="1:6" ht="24" x14ac:dyDescent="0.2">
      <c r="A253" s="55">
        <v>371</v>
      </c>
      <c r="B253" s="87" t="s">
        <v>543</v>
      </c>
      <c r="C253" s="52" t="s">
        <v>544</v>
      </c>
      <c r="D253" s="53">
        <f t="shared" ref="D253:E253" si="65">SUM(D254:D258)</f>
        <v>350</v>
      </c>
      <c r="E253" s="53">
        <f t="shared" si="65"/>
        <v>100</v>
      </c>
      <c r="F253" s="54">
        <f t="shared" si="64"/>
        <v>28.571428571428569</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v>350</v>
      </c>
      <c r="E257" s="244">
        <v>100</v>
      </c>
      <c r="F257" s="54">
        <f t="shared" si="64"/>
        <v>28.571428571428569</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25008</v>
      </c>
      <c r="E263" s="53">
        <f t="shared" si="68"/>
        <v>10000</v>
      </c>
      <c r="F263" s="54">
        <f t="shared" ref="F263:F267" si="69">IF(D263&lt;&gt;0,IF(E263/D263&gt;=100,"&gt;&gt;100",E263/D263*100),"-")</f>
        <v>39.987204094689702</v>
      </c>
    </row>
    <row r="264" spans="1:6" ht="12.75" customHeight="1" x14ac:dyDescent="0.2">
      <c r="A264" s="55">
        <v>381</v>
      </c>
      <c r="B264" s="87" t="s">
        <v>565</v>
      </c>
      <c r="C264" s="52" t="s">
        <v>566</v>
      </c>
      <c r="D264" s="53">
        <f t="shared" ref="D264:E264" si="70">SUM(D265:D267)</f>
        <v>16808</v>
      </c>
      <c r="E264" s="53">
        <f t="shared" si="70"/>
        <v>10000</v>
      </c>
      <c r="F264" s="54">
        <f t="shared" si="69"/>
        <v>59.495478343645878</v>
      </c>
    </row>
    <row r="265" spans="1:6" ht="12.75" customHeight="1" x14ac:dyDescent="0.2">
      <c r="A265" s="55">
        <v>3811</v>
      </c>
      <c r="B265" s="87" t="s">
        <v>567</v>
      </c>
      <c r="C265" s="52" t="s">
        <v>568</v>
      </c>
      <c r="D265" s="244">
        <v>16808</v>
      </c>
      <c r="E265" s="244">
        <v>10000</v>
      </c>
      <c r="F265" s="54">
        <f t="shared" si="69"/>
        <v>59.495478343645878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8200</v>
      </c>
      <c r="E273" s="53">
        <f t="shared" si="73"/>
        <v>0</v>
      </c>
      <c r="F273" s="54">
        <f t="shared" ref="F273:F284" si="74">IF(D273&lt;&gt;0,IF(E273/D273&gt;=100,"&gt;&gt;100",E273/D273*100),"-")</f>
        <v>0</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v>8200</v>
      </c>
      <c r="E278" s="244"/>
      <c r="F278" s="54">
        <f t="shared" si="74"/>
        <v>0</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12199286</v>
      </c>
      <c r="E289" s="53">
        <f t="shared" si="79"/>
        <v>12554535.640000001</v>
      </c>
      <c r="F289" s="54">
        <f t="shared" si="76"/>
        <v>102.91205272177405</v>
      </c>
    </row>
    <row r="290" spans="1:6" ht="12.75" customHeight="1" x14ac:dyDescent="0.2">
      <c r="A290" s="55" t="s">
        <v>606</v>
      </c>
      <c r="B290" s="87" t="s">
        <v>617</v>
      </c>
      <c r="C290" s="52" t="s">
        <v>618</v>
      </c>
      <c r="D290" s="53">
        <f>IF(D6&gt;=D289,D6-D289,0)</f>
        <v>325095</v>
      </c>
      <c r="E290" s="53">
        <f>IF(E6&gt;=E289,E6-E289,0)</f>
        <v>19036.309999998659</v>
      </c>
      <c r="F290" s="54">
        <f t="shared" si="76"/>
        <v>5.8556145126804964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386441</v>
      </c>
      <c r="E293" s="244">
        <v>76595.37</v>
      </c>
      <c r="F293" s="54">
        <f t="shared" si="76"/>
        <v>19.820715193263652</v>
      </c>
    </row>
    <row r="294" spans="1:6" ht="12.75" customHeight="1" x14ac:dyDescent="0.2">
      <c r="A294" s="55">
        <v>96</v>
      </c>
      <c r="B294" s="87" t="s">
        <v>625</v>
      </c>
      <c r="C294" s="52" t="s">
        <v>626</v>
      </c>
      <c r="D294" s="244">
        <v>94639</v>
      </c>
      <c r="E294" s="244">
        <v>118951.34</v>
      </c>
      <c r="F294" s="54">
        <f t="shared" si="76"/>
        <v>125.68955715931065</v>
      </c>
    </row>
    <row r="295" spans="1:6" ht="24" x14ac:dyDescent="0.2">
      <c r="A295" s="55">
        <v>9661</v>
      </c>
      <c r="B295" s="87" t="s">
        <v>627</v>
      </c>
      <c r="C295" s="52" t="s">
        <v>628</v>
      </c>
      <c r="D295" s="244">
        <v>94639</v>
      </c>
      <c r="E295" s="244">
        <v>118951.34</v>
      </c>
      <c r="F295" s="54">
        <f t="shared" si="76"/>
        <v>125.68955715931065</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15249</v>
      </c>
      <c r="E350" s="53">
        <f t="shared" si="95"/>
        <v>91823.8</v>
      </c>
      <c r="F350" s="54">
        <f t="shared" si="81"/>
        <v>602.16276477146039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15249</v>
      </c>
      <c r="E363" s="53">
        <f t="shared" si="99"/>
        <v>91823.8</v>
      </c>
      <c r="F363" s="54">
        <f t="shared" si="81"/>
        <v>602.16276477146039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15249</v>
      </c>
      <c r="E369" s="53">
        <f t="shared" si="101"/>
        <v>55141.18</v>
      </c>
      <c r="F369" s="54">
        <f t="shared" si="81"/>
        <v>361.60522001442718</v>
      </c>
    </row>
    <row r="370" spans="1:6" ht="12.75" customHeight="1" x14ac:dyDescent="0.2">
      <c r="A370" s="55">
        <v>4221</v>
      </c>
      <c r="B370" s="87" t="s">
        <v>672</v>
      </c>
      <c r="C370" s="52" t="s">
        <v>764</v>
      </c>
      <c r="D370" s="244">
        <v>4999</v>
      </c>
      <c r="E370" s="244">
        <v>55141.18</v>
      </c>
      <c r="F370" s="54">
        <f t="shared" si="81"/>
        <v>1103.0442088417683</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10250</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36682.620000000003</v>
      </c>
      <c r="F383" s="54" t="str">
        <f t="shared" si="81"/>
        <v>-</v>
      </c>
    </row>
    <row r="384" spans="1:6" ht="12.75" customHeight="1" x14ac:dyDescent="0.2">
      <c r="A384" s="55">
        <v>4241</v>
      </c>
      <c r="B384" s="87" t="s">
        <v>781</v>
      </c>
      <c r="C384" s="52" t="s">
        <v>782</v>
      </c>
      <c r="D384" s="244"/>
      <c r="E384" s="244">
        <v>36682.620000000003</v>
      </c>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15249</v>
      </c>
      <c r="E408" s="53">
        <f t="shared" si="111"/>
        <v>91823.8</v>
      </c>
      <c r="F408" s="54">
        <f t="shared" si="81"/>
        <v>602.16276477146039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12524381</v>
      </c>
      <c r="E412" s="53">
        <f>E6+E298</f>
        <v>12573571.949999999</v>
      </c>
      <c r="F412" s="54">
        <f t="shared" si="81"/>
        <v>100.39276152649779</v>
      </c>
    </row>
    <row r="413" spans="1:6" ht="12.75" customHeight="1" x14ac:dyDescent="0.2">
      <c r="A413" s="55" t="s">
        <v>606</v>
      </c>
      <c r="B413" s="87" t="s">
        <v>829</v>
      </c>
      <c r="C413" s="52" t="s">
        <v>830</v>
      </c>
      <c r="D413" s="53">
        <f t="shared" ref="D413:E413" si="112">D289+D350</f>
        <v>12214535</v>
      </c>
      <c r="E413" s="53">
        <f t="shared" si="112"/>
        <v>12646359.440000001</v>
      </c>
      <c r="F413" s="54">
        <f t="shared" si="81"/>
        <v>103.5353326180653</v>
      </c>
    </row>
    <row r="414" spans="1:6" ht="12.75" customHeight="1" x14ac:dyDescent="0.2">
      <c r="A414" s="55" t="s">
        <v>606</v>
      </c>
      <c r="B414" s="87" t="s">
        <v>831</v>
      </c>
      <c r="C414" s="52" t="s">
        <v>832</v>
      </c>
      <c r="D414" s="53">
        <f t="shared" ref="D414:E414" si="113">IF(D412&gt;=D413,D412-D413,0)</f>
        <v>309846</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72787.490000002086</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386441</v>
      </c>
      <c r="E417" s="53">
        <f t="shared" si="116"/>
        <v>76595.37</v>
      </c>
      <c r="F417" s="54">
        <f t="shared" si="81"/>
        <v>19.820715193263652</v>
      </c>
    </row>
    <row r="418" spans="1:6" ht="12.75" customHeight="1" x14ac:dyDescent="0.2">
      <c r="A418" s="57" t="s">
        <v>840</v>
      </c>
      <c r="B418" s="235" t="s">
        <v>841</v>
      </c>
      <c r="C418" s="58" t="s">
        <v>842</v>
      </c>
      <c r="D418" s="64">
        <f t="shared" ref="D418:E418" si="117">D294+D411</f>
        <v>94639</v>
      </c>
      <c r="E418" s="64">
        <f t="shared" si="117"/>
        <v>118951.34</v>
      </c>
      <c r="F418" s="59">
        <f t="shared" si="81"/>
        <v>125.68955715931065</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12524381</v>
      </c>
      <c r="E639" s="53">
        <f t="shared" si="180"/>
        <v>12573571.949999999</v>
      </c>
      <c r="F639" s="54">
        <f t="shared" si="119"/>
        <v>100.39276152649779</v>
      </c>
    </row>
    <row r="640" spans="1:6" ht="12.75" customHeight="1" x14ac:dyDescent="0.2">
      <c r="A640" s="55" t="s">
        <v>606</v>
      </c>
      <c r="B640" s="87" t="s">
        <v>1275</v>
      </c>
      <c r="C640" s="52" t="s">
        <v>1276</v>
      </c>
      <c r="D640" s="53">
        <f t="shared" ref="D640:E640" si="181">D413+D528</f>
        <v>12214535</v>
      </c>
      <c r="E640" s="53">
        <f t="shared" si="181"/>
        <v>12646359.440000001</v>
      </c>
      <c r="F640" s="54">
        <f t="shared" si="119"/>
        <v>103.5353326180653</v>
      </c>
    </row>
    <row r="641" spans="1:6" ht="12.75" customHeight="1" x14ac:dyDescent="0.2">
      <c r="A641" s="55" t="s">
        <v>606</v>
      </c>
      <c r="B641" s="87" t="s">
        <v>1277</v>
      </c>
      <c r="C641" s="52" t="s">
        <v>1278</v>
      </c>
      <c r="D641" s="53">
        <f t="shared" ref="D641:E641" si="182">IF(D639&gt;=D640,D639-D640,0)</f>
        <v>309846</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72787.490000002086</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386441</v>
      </c>
      <c r="E644" s="53">
        <f t="shared" si="185"/>
        <v>76595.37</v>
      </c>
      <c r="F644" s="54">
        <f t="shared" si="119"/>
        <v>19.820715193263652</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76595</v>
      </c>
      <c r="E646" s="53">
        <f t="shared" si="187"/>
        <v>149382.86000000208</v>
      </c>
      <c r="F646" s="54">
        <f t="shared" si="119"/>
        <v>195.02951889810311</v>
      </c>
    </row>
    <row r="647" spans="1:6" ht="24" x14ac:dyDescent="0.2">
      <c r="A647" s="57" t="s">
        <v>1289</v>
      </c>
      <c r="B647" s="235" t="s">
        <v>1290</v>
      </c>
      <c r="C647" s="58" t="s">
        <v>1289</v>
      </c>
      <c r="D647" s="245">
        <v>45656</v>
      </c>
      <c r="E647" s="245">
        <v>52590.49</v>
      </c>
      <c r="F647" s="59">
        <f t="shared" si="119"/>
        <v>115.18856229192221</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472278</v>
      </c>
      <c r="E649" s="244">
        <v>825732.95</v>
      </c>
      <c r="F649" s="54">
        <f t="shared" ref="F649:F724" si="188">IF(D649&lt;&gt;0,IF(E649/D649&gt;=100,"&gt;&gt;100",E649/D649*100),"-")</f>
        <v>174.84044355231453</v>
      </c>
    </row>
    <row r="650" spans="1:6" ht="12.75" customHeight="1" x14ac:dyDescent="0.2">
      <c r="A650" s="55" t="s">
        <v>1294</v>
      </c>
      <c r="B650" s="87" t="s">
        <v>1295</v>
      </c>
      <c r="C650" s="52" t="s">
        <v>1294</v>
      </c>
      <c r="D650" s="244">
        <v>2006984</v>
      </c>
      <c r="E650" s="244">
        <v>1967707.58</v>
      </c>
      <c r="F650" s="54">
        <f t="shared" si="188"/>
        <v>98.043012799304833</v>
      </c>
    </row>
    <row r="651" spans="1:6" ht="12.75" customHeight="1" x14ac:dyDescent="0.2">
      <c r="A651" s="55" t="s">
        <v>1296</v>
      </c>
      <c r="B651" s="87" t="s">
        <v>1297</v>
      </c>
      <c r="C651" s="52" t="s">
        <v>1296</v>
      </c>
      <c r="D651" s="244">
        <v>1653529</v>
      </c>
      <c r="E651" s="244">
        <v>2010776.64</v>
      </c>
      <c r="F651" s="54">
        <f t="shared" si="188"/>
        <v>121.60516325991257</v>
      </c>
    </row>
    <row r="652" spans="1:6" ht="24" x14ac:dyDescent="0.2">
      <c r="A652" s="55">
        <v>11</v>
      </c>
      <c r="B652" s="87" t="s">
        <v>1298</v>
      </c>
      <c r="C652" s="52" t="s">
        <v>1299</v>
      </c>
      <c r="D652" s="53">
        <f t="shared" ref="D652:E652" si="189">+D649+D650-D651</f>
        <v>825733</v>
      </c>
      <c r="E652" s="53">
        <f t="shared" si="189"/>
        <v>782663.89000000036</v>
      </c>
      <c r="F652" s="54">
        <f t="shared" si="188"/>
        <v>94.784136034287158</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52</v>
      </c>
      <c r="E654" s="266">
        <v>50</v>
      </c>
      <c r="F654" s="54">
        <f t="shared" si="188"/>
        <v>96.15384615384616</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50</v>
      </c>
      <c r="E656" s="266">
        <v>48</v>
      </c>
      <c r="F656" s="54">
        <f t="shared" si="188"/>
        <v>96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v>15000</v>
      </c>
      <c r="F662" s="54" t="str">
        <f t="shared" si="188"/>
        <v>-</v>
      </c>
    </row>
    <row r="663" spans="1:6" ht="12.75" customHeight="1" x14ac:dyDescent="0.2">
      <c r="A663" s="55">
        <v>63313</v>
      </c>
      <c r="B663" s="87" t="s">
        <v>1321</v>
      </c>
      <c r="C663" s="52" t="s">
        <v>1322</v>
      </c>
      <c r="D663" s="244"/>
      <c r="E663" s="244">
        <v>5000</v>
      </c>
      <c r="F663" s="54" t="str">
        <f t="shared" si="188"/>
        <v>-</v>
      </c>
    </row>
    <row r="664" spans="1:6" ht="12.75" customHeight="1" x14ac:dyDescent="0.2">
      <c r="A664" s="55">
        <v>63314</v>
      </c>
      <c r="B664" s="87" t="s">
        <v>1323</v>
      </c>
      <c r="C664" s="52" t="s">
        <v>1324</v>
      </c>
      <c r="D664" s="244"/>
      <c r="E664" s="244">
        <v>1000</v>
      </c>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208000</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287195</v>
      </c>
      <c r="E710" s="244">
        <v>276345.46999999997</v>
      </c>
      <c r="F710" s="54">
        <f t="shared" si="188"/>
        <v>96.22224272706697</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29276</v>
      </c>
      <c r="E716" s="244"/>
      <c r="F716" s="54">
        <f t="shared" si="188"/>
        <v>0</v>
      </c>
    </row>
    <row r="717" spans="1:6" ht="12.75" customHeight="1" x14ac:dyDescent="0.2">
      <c r="A717" s="55">
        <v>31215</v>
      </c>
      <c r="B717" s="87" t="s">
        <v>1411</v>
      </c>
      <c r="C717" s="52" t="s">
        <v>1412</v>
      </c>
      <c r="D717" s="244">
        <v>17630</v>
      </c>
      <c r="E717" s="244"/>
      <c r="F717" s="54">
        <f t="shared" si="188"/>
        <v>0</v>
      </c>
    </row>
    <row r="718" spans="1:6" ht="12.75" customHeight="1" x14ac:dyDescent="0.2">
      <c r="A718" s="55">
        <v>32121</v>
      </c>
      <c r="B718" s="87" t="s">
        <v>1413</v>
      </c>
      <c r="C718" s="52" t="s">
        <v>1414</v>
      </c>
      <c r="D718" s="244">
        <v>119620</v>
      </c>
      <c r="E718" s="244">
        <v>131893.54</v>
      </c>
      <c r="F718" s="54">
        <f t="shared" si="188"/>
        <v>110.26044139775959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6000</v>
      </c>
      <c r="E720" s="244">
        <v>15600</v>
      </c>
      <c r="F720" s="54">
        <f t="shared" si="188"/>
        <v>260</v>
      </c>
    </row>
    <row r="721" spans="1:6" ht="12.75" customHeight="1" x14ac:dyDescent="0.2">
      <c r="A721" s="55" t="s">
        <v>1419</v>
      </c>
      <c r="B721" s="87" t="s">
        <v>1420</v>
      </c>
      <c r="C721" s="52" t="s">
        <v>1419</v>
      </c>
      <c r="D721" s="244">
        <v>52164</v>
      </c>
      <c r="E721" s="244">
        <v>45379.66</v>
      </c>
      <c r="F721" s="54">
        <f t="shared" si="188"/>
        <v>86.99421056667434</v>
      </c>
    </row>
    <row r="722" spans="1:6" ht="12.75" customHeight="1" x14ac:dyDescent="0.2">
      <c r="A722" s="55" t="s">
        <v>1421</v>
      </c>
      <c r="B722" s="87" t="s">
        <v>1422</v>
      </c>
      <c r="C722" s="52" t="s">
        <v>1421</v>
      </c>
      <c r="D722" s="244">
        <v>91143</v>
      </c>
      <c r="E722" s="244">
        <v>127855.96</v>
      </c>
      <c r="F722" s="54">
        <f t="shared" si="188"/>
        <v>140.28061398022888</v>
      </c>
    </row>
    <row r="723" spans="1:6" ht="12.75" customHeight="1" x14ac:dyDescent="0.2">
      <c r="A723" s="55" t="s">
        <v>1423</v>
      </c>
      <c r="B723" s="87" t="s">
        <v>1424</v>
      </c>
      <c r="C723" s="52" t="s">
        <v>1423</v>
      </c>
      <c r="D723" s="244">
        <v>2194</v>
      </c>
      <c r="E723" s="244">
        <v>13393</v>
      </c>
      <c r="F723" s="54">
        <f t="shared" si="188"/>
        <v>610.43755697356426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v>350</v>
      </c>
      <c r="E811" s="244">
        <v>100</v>
      </c>
      <c r="F811" s="54">
        <f t="shared" si="190"/>
        <v>28.571428571428569</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50" sqref="E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1533122</v>
      </c>
      <c r="E6" s="231">
        <f t="shared" si="0"/>
        <v>1581401.22</v>
      </c>
      <c r="F6" s="232">
        <f t="shared" ref="F6:F260" si="1">IF(D6&gt;0,IF(E6/D6&gt;=100,"&gt;&gt;100",E6/D6*100),"-")</f>
        <v>103.1490788078183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540475</v>
      </c>
      <c r="E7" s="106">
        <f t="shared" si="2"/>
        <v>597736.55000000005</v>
      </c>
      <c r="F7" s="95">
        <f t="shared" si="1"/>
        <v>110.59467135390166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338135</v>
      </c>
      <c r="E8" s="106">
        <f>E9+E10-E11</f>
        <v>297644.31999999995</v>
      </c>
      <c r="F8" s="95">
        <f t="shared" si="1"/>
        <v>88.02529167344403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1017449</v>
      </c>
      <c r="E10" s="249">
        <v>1017448.87</v>
      </c>
      <c r="F10" s="95">
        <f t="shared" si="1"/>
        <v>99.9999872229468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679314</v>
      </c>
      <c r="E11" s="249">
        <v>719804.55</v>
      </c>
      <c r="F11" s="95">
        <f t="shared" si="1"/>
        <v>105.96050574550209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202340</v>
      </c>
      <c r="E12" s="106">
        <f t="shared" si="3"/>
        <v>300092.2300000001</v>
      </c>
      <c r="F12" s="95">
        <f t="shared" si="1"/>
        <v>148.31087773055259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101717</v>
      </c>
      <c r="E19" s="106">
        <f t="shared" si="5"/>
        <v>171886.60000000009</v>
      </c>
      <c r="F19" s="95">
        <f t="shared" si="1"/>
        <v>168.98512539693473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1100782</v>
      </c>
      <c r="E20" s="249">
        <v>1117151.04</v>
      </c>
      <c r="F20" s="95">
        <f t="shared" si="1"/>
        <v>101.48703739705047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39035</v>
      </c>
      <c r="E21" s="249">
        <v>39035.120000000003</v>
      </c>
      <c r="F21" s="95">
        <f t="shared" si="1"/>
        <v>100.00030741642117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116996</v>
      </c>
      <c r="E22" s="249">
        <v>116995.66</v>
      </c>
      <c r="F22" s="95">
        <f t="shared" si="1"/>
        <v>99.99970939177409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1155096</v>
      </c>
      <c r="E28" s="249">
        <v>1101295.22</v>
      </c>
      <c r="F28" s="95">
        <f t="shared" si="1"/>
        <v>95.342310942120818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92354</v>
      </c>
      <c r="E35" s="106">
        <f t="shared" si="7"/>
        <v>123600.15999999999</v>
      </c>
      <c r="F35" s="95">
        <f t="shared" si="1"/>
        <v>133.83303376139634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v>36682.620000000003</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92354</v>
      </c>
      <c r="E39" s="249">
        <v>92354</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v>5436.46</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8269</v>
      </c>
      <c r="E45" s="106">
        <f t="shared" si="9"/>
        <v>4605.4700000000012</v>
      </c>
      <c r="F45" s="95">
        <f t="shared" si="1"/>
        <v>55.6956101100496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62073</v>
      </c>
      <c r="E47" s="249">
        <v>62073.78</v>
      </c>
      <c r="F47" s="95">
        <f t="shared" si="1"/>
        <v>100.00125658498864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53804</v>
      </c>
      <c r="E50" s="249">
        <v>57468.31</v>
      </c>
      <c r="F50" s="95">
        <f t="shared" si="1"/>
        <v>106.81047877481227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484069</v>
      </c>
      <c r="E54" s="249">
        <v>521697.34</v>
      </c>
      <c r="F54" s="95">
        <f t="shared" si="1"/>
        <v>107.77334223013662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484069</v>
      </c>
      <c r="E55" s="249">
        <v>521697.34</v>
      </c>
      <c r="F55" s="95">
        <f t="shared" si="1"/>
        <v>107.77334223013662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992647</v>
      </c>
      <c r="E68" s="106">
        <f t="shared" si="13"/>
        <v>983664.66999999993</v>
      </c>
      <c r="F68" s="95">
        <f t="shared" si="1"/>
        <v>99.095113368599314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825733</v>
      </c>
      <c r="E69" s="106">
        <f t="shared" si="14"/>
        <v>782663.89</v>
      </c>
      <c r="F69" s="95">
        <f t="shared" si="1"/>
        <v>94.784136034287116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824752</v>
      </c>
      <c r="E70" s="106">
        <f t="shared" si="15"/>
        <v>782663.89</v>
      </c>
      <c r="F70" s="95">
        <f t="shared" si="1"/>
        <v>94.896876879352817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824752</v>
      </c>
      <c r="E72" s="249">
        <v>782663.89</v>
      </c>
      <c r="F72" s="95">
        <f t="shared" si="1"/>
        <v>94.896876879352817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981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26619</v>
      </c>
      <c r="E78" s="106">
        <f>E79+SUM(E82:E84)-E85+E86</f>
        <v>29458.95</v>
      </c>
      <c r="F78" s="95">
        <f t="shared" si="1"/>
        <v>110.66888312859236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26619</v>
      </c>
      <c r="E86" s="249">
        <v>29458.95</v>
      </c>
      <c r="F86" s="95">
        <f t="shared" si="1"/>
        <v>110.66888312859236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94639</v>
      </c>
      <c r="E146" s="106">
        <f t="shared" si="26"/>
        <v>118951.34</v>
      </c>
      <c r="F146" s="95">
        <f t="shared" si="1"/>
        <v>125.68955715931065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95149</v>
      </c>
      <c r="E160" s="249">
        <v>119971.34</v>
      </c>
      <c r="F160" s="95">
        <f t="shared" si="1"/>
        <v>126.0878621950835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510</v>
      </c>
      <c r="E163" s="249">
        <v>1020</v>
      </c>
      <c r="F163" s="95">
        <f t="shared" si="1"/>
        <v>200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45656</v>
      </c>
      <c r="E170" s="106">
        <f t="shared" si="29"/>
        <v>52590.49</v>
      </c>
      <c r="F170" s="95">
        <f t="shared" si="1"/>
        <v>115.18856229192221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45656</v>
      </c>
      <c r="E171" s="249">
        <v>52590.49</v>
      </c>
      <c r="F171" s="95">
        <f t="shared" si="1"/>
        <v>115.18856229192221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1533122</v>
      </c>
      <c r="E175" s="106">
        <f t="shared" si="30"/>
        <v>1581401.2200000002</v>
      </c>
      <c r="F175" s="95">
        <f t="shared" si="1"/>
        <v>103.14907880781831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974603</v>
      </c>
      <c r="E176" s="106">
        <f t="shared" si="31"/>
        <v>1014096.1900000001</v>
      </c>
      <c r="F176" s="95">
        <f t="shared" si="1"/>
        <v>104.05223357613305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945853</v>
      </c>
      <c r="E177" s="106">
        <f t="shared" si="32"/>
        <v>965096.18</v>
      </c>
      <c r="F177" s="95">
        <f t="shared" si="1"/>
        <v>102.03447893065835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880993</v>
      </c>
      <c r="E178" s="249">
        <v>894686.3</v>
      </c>
      <c r="F178" s="95">
        <f t="shared" si="1"/>
        <v>101.55430292862712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44319</v>
      </c>
      <c r="E179" s="249">
        <v>17847.71</v>
      </c>
      <c r="F179" s="95">
        <f t="shared" si="1"/>
        <v>40.271012432590986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20541</v>
      </c>
      <c r="E188" s="249">
        <v>52562.17</v>
      </c>
      <c r="F188" s="95">
        <f t="shared" si="1"/>
        <v>255.88905116596075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0.01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28750</v>
      </c>
      <c r="E234" s="106">
        <f t="shared" si="40"/>
        <v>49000</v>
      </c>
      <c r="F234" s="95">
        <f t="shared" si="1"/>
        <v>170.43478260869566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2750</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26000</v>
      </c>
      <c r="E236" s="249">
        <v>49000</v>
      </c>
      <c r="F236" s="95">
        <f t="shared" si="1"/>
        <v>188.46153846153845</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558519</v>
      </c>
      <c r="E237" s="106">
        <f t="shared" si="41"/>
        <v>567305.03</v>
      </c>
      <c r="F237" s="95">
        <f t="shared" si="1"/>
        <v>101.57309420091349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540475</v>
      </c>
      <c r="E238" s="106">
        <f t="shared" si="42"/>
        <v>597736.55000000005</v>
      </c>
      <c r="F238" s="95">
        <f t="shared" si="1"/>
        <v>110.59467135390166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540475</v>
      </c>
      <c r="E239" s="106">
        <f t="shared" si="43"/>
        <v>597736.55000000005</v>
      </c>
      <c r="F239" s="95">
        <f t="shared" si="1"/>
        <v>110.59467135390166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540475</v>
      </c>
      <c r="E240" s="249">
        <v>597736.55000000005</v>
      </c>
      <c r="F240" s="95">
        <f t="shared" si="1"/>
        <v>110.59467135390166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-76595</v>
      </c>
      <c r="E245" s="106">
        <f t="shared" si="45"/>
        <v>-149382.85999999999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76595</v>
      </c>
      <c r="E250" s="106">
        <f t="shared" si="47"/>
        <v>149382.85999999999</v>
      </c>
      <c r="F250" s="95">
        <f t="shared" si="1"/>
        <v>195.02951889810038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76595</v>
      </c>
      <c r="E251" s="249">
        <v>149382.85999999999</v>
      </c>
      <c r="F251" s="95">
        <f t="shared" si="1"/>
        <v>195.02951889810038</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94639</v>
      </c>
      <c r="E255" s="249">
        <v>118951.34</v>
      </c>
      <c r="F255" s="95">
        <f t="shared" si="1"/>
        <v>125.68955715931065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1020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95149</v>
      </c>
      <c r="E265" s="249">
        <v>118951.34</v>
      </c>
      <c r="F265" s="95">
        <f t="shared" si="50"/>
        <v>125.01585933640919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19599</v>
      </c>
      <c r="E268" s="249">
        <v>29458.95</v>
      </c>
      <c r="F268" s="95">
        <f t="shared" si="50"/>
        <v>150.3084341037808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453</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945853</v>
      </c>
      <c r="E288" s="249">
        <v>965096.18</v>
      </c>
      <c r="F288" s="95">
        <f t="shared" si="50"/>
        <v>102.03447893065835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0.01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D125" sqref="D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12214535</v>
      </c>
      <c r="E114" s="83">
        <f t="shared" si="22"/>
        <v>12646359.439999999</v>
      </c>
      <c r="F114" s="65">
        <f t="shared" si="1"/>
        <v>103.53533261806527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12214535</v>
      </c>
      <c r="E122" s="83">
        <f t="shared" si="25"/>
        <v>12646359.439999999</v>
      </c>
      <c r="F122" s="65">
        <f t="shared" si="1"/>
        <v>103.53533261806527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12214535</v>
      </c>
      <c r="E124" s="251">
        <v>12646359.439999999</v>
      </c>
      <c r="F124" s="65">
        <f t="shared" si="1"/>
        <v>103.53533261806527</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12214535</v>
      </c>
      <c r="E141" s="108">
        <f t="shared" si="28"/>
        <v>12646359.439999999</v>
      </c>
      <c r="F141" s="84">
        <f t="shared" si="1"/>
        <v>103.53533261806527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59032.97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59032.97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59032.97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59032.97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H101" sqref="H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945853.15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12451992.75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12364318.82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10710917.890000001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1534555.91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118845.02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87673.93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12432749.719999999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12345075.789999999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10677626.35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1561026.78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106422.66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87673.93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965096.18000000156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965096.18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965096.18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23368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Željko Matas</cp:lastModifiedBy>
  <cp:lastPrinted>2022-04-04T19:59:02Z</cp:lastPrinted>
  <dcterms:created xsi:type="dcterms:W3CDTF">2022-04-01T05:14:30Z</dcterms:created>
  <dcterms:modified xsi:type="dcterms:W3CDTF">2023-02-01T07:49:18Z</dcterms:modified>
</cp:coreProperties>
</file>